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600" windowHeight="7485" activeTab="0"/>
  </bookViews>
  <sheets>
    <sheet name="infos" sheetId="1" r:id="rId1"/>
    <sheet name="inscriptions" sheetId="2" r:id="rId2"/>
    <sheet name="classement" sheetId="3" r:id="rId3"/>
    <sheet name="categories" sheetId="4" state="hidden" r:id="rId4"/>
    <sheet name="logica" sheetId="5" r:id="rId5"/>
  </sheets>
  <definedNames>
    <definedName name="_xlnm._FilterDatabase" localSheetId="2" hidden="1">'classement'!$A$6:$I$400</definedName>
    <definedName name="_xlnm.Print_Area" localSheetId="1">'inscriptions'!$A$6:$F$13</definedName>
  </definedNames>
  <calcPr fullCalcOnLoad="1"/>
</workbook>
</file>

<file path=xl/comments2.xml><?xml version="1.0" encoding="utf-8"?>
<comments xmlns="http://schemas.openxmlformats.org/spreadsheetml/2006/main">
  <authors>
    <author>Michel CHAUMEL</author>
  </authors>
  <commentList>
    <comment ref="D6" authorId="0">
      <text>
        <r>
          <rPr>
            <b/>
            <sz val="8"/>
            <rFont val="Tahoma"/>
            <family val="2"/>
          </rPr>
          <t>Année sur  4 chiffres</t>
        </r>
        <r>
          <rPr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
m ou f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
Ne rien saisir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<sst xmlns="http://schemas.openxmlformats.org/spreadsheetml/2006/main" count="242" uniqueCount="151">
  <si>
    <t>Dossard</t>
  </si>
  <si>
    <t>Nom</t>
  </si>
  <si>
    <t>Prénom</t>
  </si>
  <si>
    <t>Année de naissance</t>
  </si>
  <si>
    <t>Sexe</t>
  </si>
  <si>
    <t>Club</t>
  </si>
  <si>
    <t>Catégorie</t>
  </si>
  <si>
    <t>Adresse</t>
  </si>
  <si>
    <t>CP</t>
  </si>
  <si>
    <t>Ville</t>
  </si>
  <si>
    <t>Téléphone</t>
  </si>
  <si>
    <t>licence FFA</t>
  </si>
  <si>
    <t>M</t>
  </si>
  <si>
    <t>V1</t>
  </si>
  <si>
    <t>V2</t>
  </si>
  <si>
    <t>V3</t>
  </si>
  <si>
    <t>V4</t>
  </si>
  <si>
    <t>SE</t>
  </si>
  <si>
    <t>MI</t>
  </si>
  <si>
    <t>BE</t>
  </si>
  <si>
    <t>F</t>
  </si>
  <si>
    <t>Class. scratch</t>
  </si>
  <si>
    <t>Temps</t>
  </si>
  <si>
    <t>N° LICENCE FFA</t>
  </si>
  <si>
    <t>Feuille "Catégories"</t>
  </si>
  <si>
    <t>Feuille "Inscriptions"</t>
  </si>
  <si>
    <t>Renseigner toutes les colonnes sauf "Catégorie"</t>
  </si>
  <si>
    <t>Feuille "Classement"</t>
  </si>
  <si>
    <t>Il est possible, si les arrivées sont échelonnées, de saisir les n° de dossard</t>
  </si>
  <si>
    <t>PO</t>
  </si>
  <si>
    <t>JU</t>
  </si>
  <si>
    <t>CA</t>
  </si>
  <si>
    <t>ES</t>
  </si>
  <si>
    <t>Année</t>
  </si>
  <si>
    <t>email</t>
  </si>
  <si>
    <t>sexe</t>
  </si>
  <si>
    <t>format logica</t>
  </si>
  <si>
    <t>chrono</t>
  </si>
  <si>
    <t>heure</t>
  </si>
  <si>
    <t xml:space="preserve">jour </t>
  </si>
  <si>
    <t xml:space="preserve">Cette feuille est masquée, </t>
  </si>
  <si>
    <t>Age</t>
  </si>
  <si>
    <t>heure départ</t>
  </si>
  <si>
    <t>départ</t>
  </si>
  <si>
    <t>Vous pouvez modifier les catégories en changeant les initiales</t>
  </si>
  <si>
    <t>La mise à jour des catégories est automatique</t>
  </si>
  <si>
    <t>Si urgence, ne saisir que nom, prénom, année de naissance, sexe, club</t>
  </si>
  <si>
    <t>Licence</t>
  </si>
  <si>
    <t>Nationalité</t>
  </si>
  <si>
    <t>N° club athlète</t>
  </si>
  <si>
    <t>N° club équipe</t>
  </si>
  <si>
    <t>équipe</t>
  </si>
  <si>
    <t>N° équipe</t>
  </si>
  <si>
    <t>E/I</t>
  </si>
  <si>
    <t>info libre</t>
  </si>
  <si>
    <t>Département équipe</t>
  </si>
  <si>
    <t>Ligue équipe</t>
  </si>
  <si>
    <t>Challenge</t>
  </si>
  <si>
    <t>Info utilisateur</t>
  </si>
  <si>
    <t>Année naissance</t>
  </si>
  <si>
    <t>Département</t>
  </si>
  <si>
    <t>Ligue</t>
  </si>
  <si>
    <t>Nom liste d'engagé(e)s</t>
  </si>
  <si>
    <t>Nom course</t>
  </si>
  <si>
    <t>Code d'appel</t>
  </si>
  <si>
    <t>Distance</t>
  </si>
  <si>
    <t>Durée</t>
  </si>
  <si>
    <t>Place</t>
  </si>
  <si>
    <t>Perf</t>
  </si>
  <si>
    <t>Qualif</t>
  </si>
  <si>
    <t>Lieu</t>
  </si>
  <si>
    <t>Titre compétition</t>
  </si>
  <si>
    <t>Date compétition</t>
  </si>
  <si>
    <t>Adresse 1 athlète</t>
  </si>
  <si>
    <t>Adresse 2 athlète</t>
  </si>
  <si>
    <t>Code postal athlète</t>
  </si>
  <si>
    <t>Ville athlète</t>
  </si>
  <si>
    <t>Pratiquant</t>
  </si>
  <si>
    <t>type de licence</t>
  </si>
  <si>
    <t>Cotisation</t>
  </si>
  <si>
    <t>Certif. médical</t>
  </si>
  <si>
    <t>HC</t>
  </si>
  <si>
    <t>Invite</t>
  </si>
  <si>
    <t>Perf Engagement</t>
  </si>
  <si>
    <t>dossard</t>
  </si>
  <si>
    <t>nolicence</t>
  </si>
  <si>
    <t>nom</t>
  </si>
  <si>
    <t>prenom</t>
  </si>
  <si>
    <t>nationalite</t>
  </si>
  <si>
    <t>noclub</t>
  </si>
  <si>
    <t>noclubequipe</t>
  </si>
  <si>
    <t>nomequipe</t>
  </si>
  <si>
    <t>indiceequipe</t>
  </si>
  <si>
    <t>typeengagement</t>
  </si>
  <si>
    <t>commentaireengagement</t>
  </si>
  <si>
    <t>nodeptequipe</t>
  </si>
  <si>
    <t>ligueequipe</t>
  </si>
  <si>
    <t>typeparticipant</t>
  </si>
  <si>
    <t>commentaire</t>
  </si>
  <si>
    <t>anneenaissance</t>
  </si>
  <si>
    <t>categorie</t>
  </si>
  <si>
    <t>nodept</t>
  </si>
  <si>
    <t>noligue</t>
  </si>
  <si>
    <t>nomepreuve</t>
  </si>
  <si>
    <t>nomcourse</t>
  </si>
  <si>
    <t>codeappel</t>
  </si>
  <si>
    <t>distancecourse</t>
  </si>
  <si>
    <t>duree</t>
  </si>
  <si>
    <t>place</t>
  </si>
  <si>
    <t>performancen</t>
  </si>
  <si>
    <t>qualif</t>
  </si>
  <si>
    <t>lieucompetition</t>
  </si>
  <si>
    <t>nomcompetition</t>
  </si>
  <si>
    <t>debutcompetition</t>
  </si>
  <si>
    <t>adresse1</t>
  </si>
  <si>
    <t>adresse2</t>
  </si>
  <si>
    <t>codepostal</t>
  </si>
  <si>
    <t>ville</t>
  </si>
  <si>
    <t>pratiquant</t>
  </si>
  <si>
    <t>typelicence</t>
  </si>
  <si>
    <t>cotisationpaye</t>
  </si>
  <si>
    <t>certifmedicalfourni</t>
  </si>
  <si>
    <t>hc</t>
  </si>
  <si>
    <t>invite</t>
  </si>
  <si>
    <t>perfengagementn</t>
  </si>
  <si>
    <t>sb</t>
  </si>
  <si>
    <t>Dos</t>
  </si>
  <si>
    <t>Cat</t>
  </si>
  <si>
    <t>Class. Cat</t>
  </si>
  <si>
    <t>An</t>
  </si>
  <si>
    <t>(l'heure de départ est enregistrée dans la cellule "c3" feuille "classement")</t>
  </si>
  <si>
    <t>Pensez à enregistrer au fur et à mesure votre travail</t>
  </si>
  <si>
    <t>A chaque arrivée, enregistrer le temps par les touches CTRL+m ou en cliquant sur le bouton "Chrono"</t>
  </si>
  <si>
    <t>Au moment du départ enregistrer l'heure de départ en cliquant sur le bouton "démarrage chrono"</t>
  </si>
  <si>
    <t>CDCHS 07-26</t>
  </si>
  <si>
    <t>Pour imprimer les classements par catégorie, sélectionner la catégorie.</t>
  </si>
  <si>
    <t>Fichier réalisé d'après un fichier  de Michel Chaumel</t>
  </si>
  <si>
    <t>Pour insérer ou supprimer se placer sur la ligne sur laquelle on souhaite intervenir</t>
  </si>
  <si>
    <t xml:space="preserve">Attention en cliquant sur "démarrage chrono", on efface les résultats </t>
  </si>
  <si>
    <t>Pensez à activer les macros !!! Fonctionne avec 390 coureurs maxi</t>
  </si>
  <si>
    <t>Cliquer sur "Export des résultats FFA", et envoyer le fichier à votre CDCHS</t>
  </si>
  <si>
    <t>Le bouton  départ chrono est sur la  feuille "inscriptions"</t>
  </si>
  <si>
    <t>« Effacement de toutes les données » efface TOUTES les inscriptions, TOUS les résultats</t>
  </si>
  <si>
    <t>La macro "saisie manuelle des temps" permet de saisir suivant 3 formats 1.23.56 ou 1:23:56 ou 1,23,56</t>
  </si>
  <si>
    <t>Suivant le temps de réaction de la souris, il est possible que votre bouton chrono ne prenne pas tous les temps si les clics sont trop proches (à tester)</t>
  </si>
  <si>
    <t>Si vous avez oublié de cliquer sur le chrono au moment du départ, vous pouvez recaler le chrono avant l'arrivée du premier coureur.</t>
  </si>
  <si>
    <t>EA</t>
  </si>
  <si>
    <t>V5</t>
  </si>
  <si>
    <t>Nbre repas</t>
  </si>
  <si>
    <t>repas enfant</t>
  </si>
  <si>
    <t>repas adulte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</si>
</sst>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[$-40C]dddd\ d\ mmmm\ yyyy"/>
    <numFmt numFmtId="167" formatCode="[$-40C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6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" fillId="27" borderId="10" xfId="0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7" fontId="0" fillId="27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7" fontId="0" fillId="27" borderId="0" xfId="0" applyNumberFormat="1" applyFill="1" applyAlignment="1">
      <alignment horizontal="left"/>
    </xf>
    <xf numFmtId="21" fontId="0" fillId="27" borderId="0" xfId="0" applyNumberForma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21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21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21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Fill="1" applyAlignment="1" applyProtection="1">
      <alignment horizontal="center"/>
      <protection locked="0"/>
    </xf>
    <xf numFmtId="0" fontId="44" fillId="0" borderId="0" xfId="0" applyFont="1" applyAlignment="1">
      <alignment wrapText="1"/>
    </xf>
    <xf numFmtId="21" fontId="0" fillId="27" borderId="0" xfId="0" applyNumberFormat="1" applyFill="1" applyAlignment="1" applyProtection="1">
      <alignment horizontal="center"/>
      <protection/>
    </xf>
    <xf numFmtId="21" fontId="26" fillId="0" borderId="0" xfId="0" applyNumberFormat="1" applyFont="1" applyAlignment="1" applyProtection="1">
      <alignment/>
      <protection hidden="1" locked="0"/>
    </xf>
    <xf numFmtId="21" fontId="0" fillId="0" borderId="0" xfId="0" applyNumberFormat="1" applyAlignment="1" applyProtection="1">
      <alignment/>
      <protection locked="0"/>
    </xf>
    <xf numFmtId="0" fontId="0" fillId="0" borderId="24" xfId="0" applyBorder="1" applyAlignment="1">
      <alignment horizontal="center"/>
    </xf>
    <xf numFmtId="19" fontId="0" fillId="0" borderId="0" xfId="0" applyNumberFormat="1" applyAlignment="1">
      <alignment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2</xdr:col>
      <xdr:colOff>0</xdr:colOff>
      <xdr:row>3</xdr:row>
      <xdr:rowOff>47625</xdr:rowOff>
    </xdr:to>
    <xdr:sp macro="[0]!HeureDepart">
      <xdr:nvSpPr>
        <xdr:cNvPr id="1" name="Rectangle à coins arrondis 2"/>
        <xdr:cNvSpPr>
          <a:spLocks/>
        </xdr:cNvSpPr>
      </xdr:nvSpPr>
      <xdr:spPr>
        <a:xfrm>
          <a:off x="228600" y="114300"/>
          <a:ext cx="1619250" cy="50482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 chrono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au départ course</a:t>
          </a:r>
        </a:p>
      </xdr:txBody>
    </xdr:sp>
    <xdr:clientData/>
  </xdr:twoCellAnchor>
  <xdr:twoCellAnchor>
    <xdr:from>
      <xdr:col>2</xdr:col>
      <xdr:colOff>561975</xdr:colOff>
      <xdr:row>0</xdr:row>
      <xdr:rowOff>142875</xdr:rowOff>
    </xdr:from>
    <xdr:to>
      <xdr:col>5</xdr:col>
      <xdr:colOff>857250</xdr:colOff>
      <xdr:row>3</xdr:row>
      <xdr:rowOff>142875</xdr:rowOff>
    </xdr:to>
    <xdr:sp macro="[0]!effacement">
      <xdr:nvSpPr>
        <xdr:cNvPr id="2" name="Rectangle à coins arrondis 3"/>
        <xdr:cNvSpPr>
          <a:spLocks/>
        </xdr:cNvSpPr>
      </xdr:nvSpPr>
      <xdr:spPr>
        <a:xfrm>
          <a:off x="2409825" y="142875"/>
          <a:ext cx="2200275" cy="571500"/>
        </a:xfrm>
        <a:prstGeom prst="roundRect">
          <a:avLst/>
        </a:prstGeom>
        <a:solidFill>
          <a:srgbClr val="FF0000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Effacement de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TOUTES les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données, de TOUS les résultats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142875</xdr:colOff>
      <xdr:row>3</xdr:row>
      <xdr:rowOff>47625</xdr:rowOff>
    </xdr:to>
    <xdr:sp macro="[0]!imprime">
      <xdr:nvSpPr>
        <xdr:cNvPr id="3" name="Rectangle à coins arrondis 4"/>
        <xdr:cNvSpPr>
          <a:spLocks/>
        </xdr:cNvSpPr>
      </xdr:nvSpPr>
      <xdr:spPr>
        <a:xfrm>
          <a:off x="4943475" y="190500"/>
          <a:ext cx="166687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Impression inscriptions</a:t>
          </a:r>
        </a:p>
      </xdr:txBody>
    </xdr:sp>
    <xdr:clientData/>
  </xdr:twoCellAnchor>
  <xdr:twoCellAnchor>
    <xdr:from>
      <xdr:col>8</xdr:col>
      <xdr:colOff>647700</xdr:colOff>
      <xdr:row>1</xdr:row>
      <xdr:rowOff>0</xdr:rowOff>
    </xdr:from>
    <xdr:to>
      <xdr:col>12</xdr:col>
      <xdr:colOff>200025</xdr:colOff>
      <xdr:row>4</xdr:row>
      <xdr:rowOff>85725</xdr:rowOff>
    </xdr:to>
    <xdr:sp macro="[0]!HeureDepartbis">
      <xdr:nvSpPr>
        <xdr:cNvPr id="4" name="Rectangle à coins arrondis 5"/>
        <xdr:cNvSpPr>
          <a:spLocks/>
        </xdr:cNvSpPr>
      </xdr:nvSpPr>
      <xdr:spPr>
        <a:xfrm>
          <a:off x="7115175" y="190500"/>
          <a:ext cx="2600325" cy="657225"/>
        </a:xfrm>
        <a:prstGeom prst="roundRect">
          <a:avLst/>
        </a:prstGeom>
        <a:solidFill>
          <a:srgbClr val="DDD9C3"/>
        </a:solidFill>
        <a:ln w="25400" cmpd="sng">
          <a:solidFill>
            <a:srgbClr val="DDD9C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du chrono après le départ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la course avant l'arrivée du premier</a:t>
          </a:r>
        </a:p>
      </xdr:txBody>
    </xdr:sp>
    <xdr:clientData/>
  </xdr:twoCellAnchor>
  <xdr:twoCellAnchor>
    <xdr:from>
      <xdr:col>12</xdr:col>
      <xdr:colOff>428625</xdr:colOff>
      <xdr:row>1</xdr:row>
      <xdr:rowOff>85725</xdr:rowOff>
    </xdr:from>
    <xdr:to>
      <xdr:col>13</xdr:col>
      <xdr:colOff>762000</xdr:colOff>
      <xdr:row>4</xdr:row>
      <xdr:rowOff>38100</xdr:rowOff>
    </xdr:to>
    <xdr:sp macro="[0]!trier">
      <xdr:nvSpPr>
        <xdr:cNvPr id="5" name="Rectangle à coins arrondis 6"/>
        <xdr:cNvSpPr>
          <a:spLocks/>
        </xdr:cNvSpPr>
      </xdr:nvSpPr>
      <xdr:spPr>
        <a:xfrm>
          <a:off x="9944100" y="276225"/>
          <a:ext cx="1095375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85725</xdr:rowOff>
    </xdr:from>
    <xdr:to>
      <xdr:col>3</xdr:col>
      <xdr:colOff>1076325</xdr:colOff>
      <xdr:row>2</xdr:row>
      <xdr:rowOff>219075</xdr:rowOff>
    </xdr:to>
    <xdr:sp macro="[0]!Temps">
      <xdr:nvSpPr>
        <xdr:cNvPr id="1" name="Rectangle à coins arrondis 2"/>
        <xdr:cNvSpPr>
          <a:spLocks/>
        </xdr:cNvSpPr>
      </xdr:nvSpPr>
      <xdr:spPr>
        <a:xfrm>
          <a:off x="1295400" y="85725"/>
          <a:ext cx="1143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chrono</a:t>
          </a:r>
        </a:p>
      </xdr:txBody>
    </xdr:sp>
    <xdr:clientData/>
  </xdr:twoCellAnchor>
  <xdr:twoCellAnchor>
    <xdr:from>
      <xdr:col>13</xdr:col>
      <xdr:colOff>142875</xdr:colOff>
      <xdr:row>3</xdr:row>
      <xdr:rowOff>76200</xdr:rowOff>
    </xdr:from>
    <xdr:to>
      <xdr:col>16</xdr:col>
      <xdr:colOff>114300</xdr:colOff>
      <xdr:row>5</xdr:row>
      <xdr:rowOff>476250</xdr:rowOff>
    </xdr:to>
    <xdr:sp macro="[0]!HeureDepartbis">
      <xdr:nvSpPr>
        <xdr:cNvPr id="2" name="Rectangle à coins arrondis 3"/>
        <xdr:cNvSpPr>
          <a:spLocks/>
        </xdr:cNvSpPr>
      </xdr:nvSpPr>
      <xdr:spPr>
        <a:xfrm>
          <a:off x="5953125" y="885825"/>
          <a:ext cx="2257425" cy="781050"/>
        </a:xfrm>
        <a:prstGeom prst="round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 chrono, X minutes après départ course</a:t>
          </a:r>
        </a:p>
      </xdr:txBody>
    </xdr:sp>
    <xdr:clientData/>
  </xdr:twoCellAnchor>
  <xdr:twoCellAnchor>
    <xdr:from>
      <xdr:col>4</xdr:col>
      <xdr:colOff>47625</xdr:colOff>
      <xdr:row>0</xdr:row>
      <xdr:rowOff>85725</xdr:rowOff>
    </xdr:from>
    <xdr:to>
      <xdr:col>6</xdr:col>
      <xdr:colOff>57150</xdr:colOff>
      <xdr:row>1</xdr:row>
      <xdr:rowOff>180975</xdr:rowOff>
    </xdr:to>
    <xdr:sp macro="[0]!supprimertemps">
      <xdr:nvSpPr>
        <xdr:cNvPr id="3" name="Rectangle à coins arrondis 4"/>
        <xdr:cNvSpPr>
          <a:spLocks/>
        </xdr:cNvSpPr>
      </xdr:nvSpPr>
      <xdr:spPr>
        <a:xfrm>
          <a:off x="2552700" y="85725"/>
          <a:ext cx="1428750" cy="285750"/>
        </a:xfrm>
        <a:prstGeom prst="roundRect">
          <a:avLst/>
        </a:prstGeom>
        <a:solidFill>
          <a:srgbClr val="FAC090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supprimer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un temps</a:t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9</xdr:col>
      <xdr:colOff>0</xdr:colOff>
      <xdr:row>3</xdr:row>
      <xdr:rowOff>9525</xdr:rowOff>
    </xdr:to>
    <xdr:sp macro="[0]!insertcoureur">
      <xdr:nvSpPr>
        <xdr:cNvPr id="4" name="Rectangle à coins arrondis 5"/>
        <xdr:cNvSpPr>
          <a:spLocks/>
        </xdr:cNvSpPr>
      </xdr:nvSpPr>
      <xdr:spPr>
        <a:xfrm>
          <a:off x="4267200" y="476250"/>
          <a:ext cx="1543050" cy="342900"/>
        </a:xfrm>
        <a:prstGeom prst="round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insérer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coureur dessus</a:t>
          </a:r>
        </a:p>
      </xdr:txBody>
    </xdr:sp>
    <xdr:clientData/>
  </xdr:twoCellAnchor>
  <xdr:twoCellAnchor>
    <xdr:from>
      <xdr:col>7</xdr:col>
      <xdr:colOff>219075</xdr:colOff>
      <xdr:row>0</xdr:row>
      <xdr:rowOff>123825</xdr:rowOff>
    </xdr:from>
    <xdr:to>
      <xdr:col>9</xdr:col>
      <xdr:colOff>0</xdr:colOff>
      <xdr:row>2</xdr:row>
      <xdr:rowOff>28575</xdr:rowOff>
    </xdr:to>
    <xdr:sp macro="[0]!supprimercoureur">
      <xdr:nvSpPr>
        <xdr:cNvPr id="5" name="Rectangle à coins arrondis 6"/>
        <xdr:cNvSpPr>
          <a:spLocks/>
        </xdr:cNvSpPr>
      </xdr:nvSpPr>
      <xdr:spPr>
        <a:xfrm>
          <a:off x="4362450" y="123825"/>
          <a:ext cx="1447800" cy="285750"/>
        </a:xfrm>
        <a:prstGeom prst="roundRect">
          <a:avLst/>
        </a:prstGeom>
        <a:solidFill>
          <a:srgbClr val="FAC090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supprimer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coureur</a:t>
          </a:r>
        </a:p>
      </xdr:txBody>
    </xdr:sp>
    <xdr:clientData/>
  </xdr:twoCellAnchor>
  <xdr:twoCellAnchor>
    <xdr:from>
      <xdr:col>4</xdr:col>
      <xdr:colOff>66675</xdr:colOff>
      <xdr:row>2</xdr:row>
      <xdr:rowOff>133350</xdr:rowOff>
    </xdr:from>
    <xdr:to>
      <xdr:col>6</xdr:col>
      <xdr:colOff>0</xdr:colOff>
      <xdr:row>3</xdr:row>
      <xdr:rowOff>9525</xdr:rowOff>
    </xdr:to>
    <xdr:sp macro="[0]!insertemps">
      <xdr:nvSpPr>
        <xdr:cNvPr id="6" name="Rectangle à coins arrondis 7"/>
        <xdr:cNvSpPr>
          <a:spLocks/>
        </xdr:cNvSpPr>
      </xdr:nvSpPr>
      <xdr:spPr>
        <a:xfrm>
          <a:off x="2571750" y="514350"/>
          <a:ext cx="1352550" cy="304800"/>
        </a:xfrm>
        <a:prstGeom prst="round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insérer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temps dessus</a:t>
          </a:r>
        </a:p>
      </xdr:txBody>
    </xdr:sp>
    <xdr:clientData/>
  </xdr:twoCellAnchor>
  <xdr:twoCellAnchor>
    <xdr:from>
      <xdr:col>13</xdr:col>
      <xdr:colOff>361950</xdr:colOff>
      <xdr:row>0</xdr:row>
      <xdr:rowOff>114300</xdr:rowOff>
    </xdr:from>
    <xdr:to>
      <xdr:col>15</xdr:col>
      <xdr:colOff>219075</xdr:colOff>
      <xdr:row>2</xdr:row>
      <xdr:rowOff>9525</xdr:rowOff>
    </xdr:to>
    <xdr:sp macro="[0]!ZoneImpr">
      <xdr:nvSpPr>
        <xdr:cNvPr id="7" name="Rectangle à coins arrondis 8"/>
        <xdr:cNvSpPr>
          <a:spLocks/>
        </xdr:cNvSpPr>
      </xdr:nvSpPr>
      <xdr:spPr>
        <a:xfrm>
          <a:off x="6172200" y="114300"/>
          <a:ext cx="13811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Imprimer</a:t>
          </a:r>
        </a:p>
      </xdr:txBody>
    </xdr:sp>
    <xdr:clientData/>
  </xdr:twoCellAnchor>
  <xdr:twoCellAnchor>
    <xdr:from>
      <xdr:col>13</xdr:col>
      <xdr:colOff>266700</xdr:colOff>
      <xdr:row>2</xdr:row>
      <xdr:rowOff>85725</xdr:rowOff>
    </xdr:from>
    <xdr:to>
      <xdr:col>15</xdr:col>
      <xdr:colOff>371475</xdr:colOff>
      <xdr:row>2</xdr:row>
      <xdr:rowOff>390525</xdr:rowOff>
    </xdr:to>
    <xdr:sp macro="[0]!logica">
      <xdr:nvSpPr>
        <xdr:cNvPr id="8" name="Rectangle à coins arrondis 9"/>
        <xdr:cNvSpPr>
          <a:spLocks/>
        </xdr:cNvSpPr>
      </xdr:nvSpPr>
      <xdr:spPr>
        <a:xfrm>
          <a:off x="6076950" y="466725"/>
          <a:ext cx="1628775" cy="304800"/>
        </a:xfrm>
        <a:prstGeom prst="round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résultats FFA</a:t>
          </a:r>
        </a:p>
      </xdr:txBody>
    </xdr:sp>
    <xdr:clientData/>
  </xdr:twoCellAnchor>
  <xdr:twoCellAnchor>
    <xdr:from>
      <xdr:col>13</xdr:col>
      <xdr:colOff>295275</xdr:colOff>
      <xdr:row>8</xdr:row>
      <xdr:rowOff>9525</xdr:rowOff>
    </xdr:from>
    <xdr:to>
      <xdr:col>16</xdr:col>
      <xdr:colOff>533400</xdr:colOff>
      <xdr:row>13</xdr:row>
      <xdr:rowOff>38100</xdr:rowOff>
    </xdr:to>
    <xdr:sp macro="[0]!tempsmanuel">
      <xdr:nvSpPr>
        <xdr:cNvPr id="9" name="Rectangle à coins arrondis 10"/>
        <xdr:cNvSpPr>
          <a:spLocks/>
        </xdr:cNvSpPr>
      </xdr:nvSpPr>
      <xdr:spPr>
        <a:xfrm>
          <a:off x="6105525" y="2076450"/>
          <a:ext cx="2524125" cy="981075"/>
        </a:xfrm>
        <a:prstGeom prst="roundRect">
          <a:avLst/>
        </a:prstGeom>
        <a:solidFill>
          <a:srgbClr val="DCE6F2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Saisie manuelle des temps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n'utilisez pas la fonction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chrono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8.421875" style="0" customWidth="1"/>
  </cols>
  <sheetData>
    <row r="1" ht="28.5" customHeight="1">
      <c r="A1" s="56" t="s">
        <v>134</v>
      </c>
    </row>
    <row r="2" ht="12" customHeight="1"/>
    <row r="3" ht="22.5" customHeight="1">
      <c r="A3" s="55" t="s">
        <v>136</v>
      </c>
    </row>
    <row r="4" ht="12" customHeight="1"/>
    <row r="5" ht="12" customHeight="1">
      <c r="A5" t="s">
        <v>139</v>
      </c>
    </row>
    <row r="6" ht="12" customHeight="1"/>
    <row r="7" ht="12" customHeight="1">
      <c r="A7" s="58" t="s">
        <v>131</v>
      </c>
    </row>
    <row r="8" ht="12" customHeight="1"/>
    <row r="9" ht="12" customHeight="1">
      <c r="A9" s="11" t="s">
        <v>24</v>
      </c>
    </row>
    <row r="10" ht="12" customHeight="1">
      <c r="A10" s="12" t="s">
        <v>40</v>
      </c>
    </row>
    <row r="11" ht="12" customHeight="1">
      <c r="A11" s="12" t="s">
        <v>44</v>
      </c>
    </row>
    <row r="12" ht="12" customHeight="1">
      <c r="A12" s="12" t="s">
        <v>45</v>
      </c>
    </row>
    <row r="13" ht="17.25" customHeight="1">
      <c r="A13" s="12"/>
    </row>
    <row r="14" ht="12" customHeight="1">
      <c r="A14" s="11" t="s">
        <v>25</v>
      </c>
    </row>
    <row r="15" ht="12" customHeight="1">
      <c r="A15" s="12" t="s">
        <v>26</v>
      </c>
    </row>
    <row r="16" ht="12" customHeight="1">
      <c r="A16" s="12" t="s">
        <v>46</v>
      </c>
    </row>
    <row r="17" ht="12" customHeight="1">
      <c r="A17" s="12"/>
    </row>
    <row r="18" ht="12" customHeight="1">
      <c r="A18" s="12" t="s">
        <v>133</v>
      </c>
    </row>
    <row r="19" ht="15">
      <c r="A19" s="59" t="s">
        <v>138</v>
      </c>
    </row>
    <row r="20" ht="15">
      <c r="A20" s="59" t="s">
        <v>142</v>
      </c>
    </row>
    <row r="21" ht="15">
      <c r="A21" s="59"/>
    </row>
    <row r="22" ht="15">
      <c r="A22" s="11" t="s">
        <v>27</v>
      </c>
    </row>
    <row r="23" ht="15">
      <c r="A23" s="12" t="s">
        <v>141</v>
      </c>
    </row>
    <row r="24" ht="15">
      <c r="A24" s="12" t="s">
        <v>130</v>
      </c>
    </row>
    <row r="25" ht="15">
      <c r="A25" s="12" t="s">
        <v>145</v>
      </c>
    </row>
    <row r="26" ht="15">
      <c r="A26" s="59"/>
    </row>
    <row r="27" ht="15">
      <c r="A27" s="12" t="s">
        <v>132</v>
      </c>
    </row>
    <row r="28" ht="15">
      <c r="A28" s="61" t="s">
        <v>144</v>
      </c>
    </row>
    <row r="29" ht="15">
      <c r="A29" s="12" t="s">
        <v>28</v>
      </c>
    </row>
    <row r="30" ht="15">
      <c r="A30" s="12"/>
    </row>
    <row r="31" ht="15">
      <c r="A31" s="12" t="s">
        <v>137</v>
      </c>
    </row>
    <row r="32" ht="15">
      <c r="A32" s="12"/>
    </row>
    <row r="33" ht="15">
      <c r="A33" s="12" t="s">
        <v>135</v>
      </c>
    </row>
    <row r="34" ht="15">
      <c r="A34" s="12"/>
    </row>
    <row r="35" ht="15">
      <c r="A35" s="12" t="s">
        <v>143</v>
      </c>
    </row>
    <row r="36" ht="15">
      <c r="A36" s="12"/>
    </row>
    <row r="37" ht="15">
      <c r="A37" s="57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Q4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11.421875" style="6" customWidth="1"/>
    <col min="2" max="2" width="16.28125" style="0" customWidth="1"/>
    <col min="3" max="3" width="16.7109375" style="0" customWidth="1"/>
    <col min="4" max="4" width="6.140625" style="0" customWidth="1"/>
    <col min="5" max="5" width="5.7109375" style="0" customWidth="1"/>
    <col min="6" max="6" width="17.8515625" style="0" customWidth="1"/>
    <col min="14" max="14" width="14.7109375" style="0" customWidth="1"/>
    <col min="15" max="15" width="4.8515625" style="0" hidden="1" customWidth="1"/>
  </cols>
  <sheetData>
    <row r="1" ht="15"/>
    <row r="2" ht="15"/>
    <row r="3" spans="16:17" ht="15">
      <c r="P3" s="6" t="s">
        <v>148</v>
      </c>
      <c r="Q3" s="6" t="s">
        <v>148</v>
      </c>
    </row>
    <row r="4" spans="16:17" ht="15">
      <c r="P4" s="6">
        <f>SUM(P7:P845)</f>
        <v>0</v>
      </c>
      <c r="Q4" s="6">
        <f>SUM(Q7:Q845)</f>
        <v>0</v>
      </c>
    </row>
    <row r="5" spans="1:17" ht="15">
      <c r="A5" s="15" t="s">
        <v>37</v>
      </c>
      <c r="B5" s="16" t="s">
        <v>42</v>
      </c>
      <c r="C5" s="30">
        <f>classement!C5</f>
        <v>0</v>
      </c>
      <c r="D5" s="5"/>
      <c r="E5" s="16" t="s">
        <v>39</v>
      </c>
      <c r="F5" s="29">
        <f>classement!E5</f>
        <v>0</v>
      </c>
      <c r="P5" s="6"/>
      <c r="Q5" s="6"/>
    </row>
    <row r="6" spans="1:17" ht="26.25" thickBot="1">
      <c r="A6" s="1" t="s">
        <v>0</v>
      </c>
      <c r="B6" s="1" t="s">
        <v>1</v>
      </c>
      <c r="C6" s="1" t="s">
        <v>2</v>
      </c>
      <c r="D6" s="2" t="s">
        <v>129</v>
      </c>
      <c r="E6" s="1" t="s">
        <v>4</v>
      </c>
      <c r="F6" s="1" t="s">
        <v>5</v>
      </c>
      <c r="G6" s="1" t="s">
        <v>11</v>
      </c>
      <c r="H6" s="17" t="s">
        <v>6</v>
      </c>
      <c r="I6" s="1" t="s">
        <v>7</v>
      </c>
      <c r="J6" s="1" t="s">
        <v>7</v>
      </c>
      <c r="K6" s="3" t="s">
        <v>8</v>
      </c>
      <c r="L6" s="1" t="s">
        <v>9</v>
      </c>
      <c r="M6" s="4" t="s">
        <v>10</v>
      </c>
      <c r="N6" s="67" t="s">
        <v>34</v>
      </c>
      <c r="O6" s="67" t="s">
        <v>125</v>
      </c>
      <c r="P6" s="67" t="s">
        <v>149</v>
      </c>
      <c r="Q6" s="67" t="s">
        <v>150</v>
      </c>
    </row>
    <row r="7" spans="1:15" ht="15">
      <c r="A7" s="19">
        <v>1</v>
      </c>
      <c r="B7" s="60"/>
      <c r="C7" s="60"/>
      <c r="D7" s="19"/>
      <c r="E7" s="20"/>
      <c r="F7" s="20"/>
      <c r="G7" s="20"/>
      <c r="H7" s="7">
        <f>IF(B7&lt;&gt;"",VLOOKUP(D7,categories!$A$2:$B$89,2,0)&amp;O7,"")</f>
      </c>
      <c r="I7" s="21"/>
      <c r="J7" s="21"/>
      <c r="K7" s="24"/>
      <c r="L7" s="21"/>
      <c r="M7" s="25"/>
      <c r="N7" s="21"/>
      <c r="O7">
        <f>UPPER(E7)</f>
      </c>
    </row>
    <row r="8" spans="1:15" ht="15">
      <c r="A8" s="23">
        <f>A7+1</f>
        <v>2</v>
      </c>
      <c r="B8" s="60"/>
      <c r="C8" s="60"/>
      <c r="D8" s="19"/>
      <c r="E8" s="20"/>
      <c r="F8" s="20"/>
      <c r="G8" s="20"/>
      <c r="H8" s="7">
        <f>IF(B8&lt;&gt;"",VLOOKUP(D8,categories!$A$2:$B$89,2,0)&amp;O8,"")</f>
      </c>
      <c r="I8" s="21"/>
      <c r="J8" s="21"/>
      <c r="K8" s="21"/>
      <c r="L8" s="21"/>
      <c r="M8" s="21"/>
      <c r="N8" s="21"/>
      <c r="O8">
        <f aca="true" t="shared" si="0" ref="O8:O71">UPPER(E8)</f>
      </c>
    </row>
    <row r="9" spans="1:15" ht="15">
      <c r="A9" s="23">
        <f>A8+1</f>
        <v>3</v>
      </c>
      <c r="B9" s="60"/>
      <c r="C9" s="60"/>
      <c r="D9" s="19"/>
      <c r="E9" s="20"/>
      <c r="F9" s="20"/>
      <c r="G9" s="20"/>
      <c r="H9" s="7">
        <f>IF(B9&lt;&gt;"",VLOOKUP(D9,categories!$A$2:$B$89,2,0)&amp;O9,"")</f>
      </c>
      <c r="I9" s="21"/>
      <c r="J9" s="21"/>
      <c r="K9" s="21"/>
      <c r="L9" s="21"/>
      <c r="M9" s="21"/>
      <c r="N9" s="21"/>
      <c r="O9">
        <f t="shared" si="0"/>
      </c>
    </row>
    <row r="10" spans="1:15" ht="15">
      <c r="A10" s="23">
        <f>A9+1</f>
        <v>4</v>
      </c>
      <c r="B10" s="60"/>
      <c r="C10" s="60"/>
      <c r="D10" s="19"/>
      <c r="E10" s="20"/>
      <c r="F10" s="20"/>
      <c r="G10" s="20"/>
      <c r="H10" s="7">
        <f>IF(B10&lt;&gt;"",VLOOKUP(D10,categories!$A$2:$B$89,2,0)&amp;O10,"")</f>
      </c>
      <c r="I10" s="21"/>
      <c r="J10" s="21"/>
      <c r="K10" s="21"/>
      <c r="L10" s="21"/>
      <c r="M10" s="21"/>
      <c r="N10" s="21"/>
      <c r="O10">
        <f t="shared" si="0"/>
      </c>
    </row>
    <row r="11" spans="1:15" ht="15">
      <c r="A11" s="23">
        <f>A10+1</f>
        <v>5</v>
      </c>
      <c r="B11" s="60"/>
      <c r="C11" s="60"/>
      <c r="D11" s="19"/>
      <c r="E11" s="20"/>
      <c r="F11" s="20"/>
      <c r="G11" s="20"/>
      <c r="H11" s="7">
        <f>IF(B11&lt;&gt;"",VLOOKUP(D11,categories!$A$2:$B$89,2,0)&amp;O11,"")</f>
      </c>
      <c r="I11" s="21"/>
      <c r="J11" s="21"/>
      <c r="K11" s="21"/>
      <c r="L11" s="21"/>
      <c r="M11" s="21"/>
      <c r="N11" s="21"/>
      <c r="O11">
        <f t="shared" si="0"/>
      </c>
    </row>
    <row r="12" spans="1:15" ht="15">
      <c r="A12" s="23">
        <f>A11+1</f>
        <v>6</v>
      </c>
      <c r="B12" s="60"/>
      <c r="C12" s="60"/>
      <c r="D12" s="19"/>
      <c r="E12" s="20"/>
      <c r="F12" s="20"/>
      <c r="G12" s="20"/>
      <c r="H12" s="7">
        <f>IF(B12&lt;&gt;"",VLOOKUP(D12,categories!$A$2:$B$89,2,0)&amp;O12,"")</f>
      </c>
      <c r="I12" s="21"/>
      <c r="J12" s="21"/>
      <c r="K12" s="21"/>
      <c r="L12" s="21"/>
      <c r="M12" s="21"/>
      <c r="N12" s="21"/>
      <c r="O12">
        <f t="shared" si="0"/>
      </c>
    </row>
    <row r="13" spans="1:15" ht="15">
      <c r="A13" s="23">
        <f aca="true" t="shared" si="1" ref="A13:A72">A12+1</f>
        <v>7</v>
      </c>
      <c r="B13" s="60"/>
      <c r="C13" s="60"/>
      <c r="D13" s="19"/>
      <c r="E13" s="20"/>
      <c r="F13" s="20"/>
      <c r="G13" s="20"/>
      <c r="H13" s="7">
        <f>IF(B13&lt;&gt;"",VLOOKUP(D13,categories!$A$2:$B$89,2,0)&amp;O13,"")</f>
      </c>
      <c r="I13" s="21"/>
      <c r="J13" s="21"/>
      <c r="K13" s="21"/>
      <c r="L13" s="21"/>
      <c r="M13" s="21"/>
      <c r="N13" s="21"/>
      <c r="O13">
        <f t="shared" si="0"/>
      </c>
    </row>
    <row r="14" spans="1:15" ht="15">
      <c r="A14" s="23">
        <f t="shared" si="1"/>
        <v>8</v>
      </c>
      <c r="B14" s="20"/>
      <c r="C14" s="20"/>
      <c r="D14" s="20"/>
      <c r="E14" s="20"/>
      <c r="F14" s="20"/>
      <c r="G14" s="20"/>
      <c r="H14" s="7">
        <f>IF(B14&lt;&gt;"",VLOOKUP(D14,categories!$A$2:$B$89,2,0)&amp;O14,"")</f>
      </c>
      <c r="I14" s="21"/>
      <c r="J14" s="21"/>
      <c r="K14" s="21"/>
      <c r="L14" s="21"/>
      <c r="M14" s="21"/>
      <c r="N14" s="21"/>
      <c r="O14">
        <f t="shared" si="0"/>
      </c>
    </row>
    <row r="15" spans="1:15" ht="15">
      <c r="A15" s="23">
        <f t="shared" si="1"/>
        <v>9</v>
      </c>
      <c r="B15" s="20"/>
      <c r="C15" s="20"/>
      <c r="D15" s="20"/>
      <c r="E15" s="20"/>
      <c r="F15" s="20"/>
      <c r="G15" s="20"/>
      <c r="H15" s="7">
        <f>IF(B15&lt;&gt;"",VLOOKUP(D15,categories!$A$2:$B$89,2,0)&amp;O15,"")</f>
      </c>
      <c r="I15" s="21"/>
      <c r="J15" s="21"/>
      <c r="K15" s="21"/>
      <c r="L15" s="21"/>
      <c r="M15" s="21"/>
      <c r="N15" s="21"/>
      <c r="O15">
        <f t="shared" si="0"/>
      </c>
    </row>
    <row r="16" spans="1:15" ht="15">
      <c r="A16" s="23">
        <f t="shared" si="1"/>
        <v>10</v>
      </c>
      <c r="B16" s="20"/>
      <c r="C16" s="20"/>
      <c r="D16" s="20"/>
      <c r="E16" s="20"/>
      <c r="F16" s="20"/>
      <c r="G16" s="20"/>
      <c r="H16" s="7">
        <f>IF(B16&lt;&gt;"",VLOOKUP(D16,categories!$A$2:$B$89,2,0)&amp;O16,"")</f>
      </c>
      <c r="I16" s="21"/>
      <c r="J16" s="21"/>
      <c r="K16" s="21"/>
      <c r="L16" s="21"/>
      <c r="M16" s="21"/>
      <c r="N16" s="21"/>
      <c r="O16">
        <f t="shared" si="0"/>
      </c>
    </row>
    <row r="17" spans="1:15" ht="15">
      <c r="A17" s="23">
        <f t="shared" si="1"/>
        <v>11</v>
      </c>
      <c r="B17" s="20"/>
      <c r="C17" s="20"/>
      <c r="D17" s="20"/>
      <c r="E17" s="20"/>
      <c r="F17" s="20"/>
      <c r="G17" s="20"/>
      <c r="H17" s="7">
        <f>IF(B17&lt;&gt;"",VLOOKUP(D17,categories!$A$2:$B$89,2,0)&amp;O17,"")</f>
      </c>
      <c r="I17" s="21"/>
      <c r="J17" s="21"/>
      <c r="K17" s="21"/>
      <c r="L17" s="21"/>
      <c r="M17" s="21"/>
      <c r="N17" s="21"/>
      <c r="O17">
        <f t="shared" si="0"/>
      </c>
    </row>
    <row r="18" spans="1:15" ht="15">
      <c r="A18" s="23">
        <f>A17+1</f>
        <v>12</v>
      </c>
      <c r="B18" s="20"/>
      <c r="C18" s="20"/>
      <c r="D18" s="20"/>
      <c r="E18" s="20"/>
      <c r="F18" s="20"/>
      <c r="G18" s="20"/>
      <c r="H18" s="7">
        <f>IF(B18&lt;&gt;"",VLOOKUP(D18,categories!$A$2:$B$89,2,0)&amp;O18,"")</f>
      </c>
      <c r="I18" s="21"/>
      <c r="J18" s="21"/>
      <c r="K18" s="21"/>
      <c r="L18" s="21"/>
      <c r="M18" s="21"/>
      <c r="N18" s="21"/>
      <c r="O18">
        <f t="shared" si="0"/>
      </c>
    </row>
    <row r="19" spans="1:15" ht="15">
      <c r="A19" s="23">
        <f t="shared" si="1"/>
        <v>13</v>
      </c>
      <c r="B19" s="20"/>
      <c r="C19" s="20"/>
      <c r="D19" s="20"/>
      <c r="E19" s="20"/>
      <c r="F19" s="20"/>
      <c r="G19" s="20"/>
      <c r="H19" s="7">
        <f>IF(B19&lt;&gt;"",VLOOKUP(D19,categories!$A$2:$B$89,2,0)&amp;O19,"")</f>
      </c>
      <c r="I19" s="21"/>
      <c r="J19" s="21"/>
      <c r="K19" s="21"/>
      <c r="L19" s="21"/>
      <c r="M19" s="21"/>
      <c r="N19" s="21"/>
      <c r="O19">
        <f t="shared" si="0"/>
      </c>
    </row>
    <row r="20" spans="1:15" ht="15">
      <c r="A20" s="23">
        <f t="shared" si="1"/>
        <v>14</v>
      </c>
      <c r="B20" s="20"/>
      <c r="C20" s="20"/>
      <c r="D20" s="20"/>
      <c r="E20" s="20"/>
      <c r="F20" s="20"/>
      <c r="G20" s="20"/>
      <c r="H20" s="7">
        <f>IF(B20&lt;&gt;"",VLOOKUP(D20,categories!$A$2:$B$89,2,0)&amp;O20,"")</f>
      </c>
      <c r="I20" s="21"/>
      <c r="J20" s="21"/>
      <c r="K20" s="21"/>
      <c r="L20" s="21"/>
      <c r="M20" s="21"/>
      <c r="N20" s="21"/>
      <c r="O20">
        <f t="shared" si="0"/>
      </c>
    </row>
    <row r="21" spans="1:15" ht="15">
      <c r="A21" s="23">
        <f t="shared" si="1"/>
        <v>15</v>
      </c>
      <c r="B21" s="20"/>
      <c r="C21" s="20"/>
      <c r="D21" s="20"/>
      <c r="E21" s="20"/>
      <c r="F21" s="20"/>
      <c r="G21" s="20"/>
      <c r="H21" s="7">
        <f>IF(B21&lt;&gt;"",VLOOKUP(D21,categories!$A$2:$B$89,2,0)&amp;O21,"")</f>
      </c>
      <c r="I21" s="21"/>
      <c r="J21" s="21"/>
      <c r="K21" s="21"/>
      <c r="L21" s="21"/>
      <c r="M21" s="21"/>
      <c r="N21" s="21"/>
      <c r="O21">
        <f t="shared" si="0"/>
      </c>
    </row>
    <row r="22" spans="1:15" ht="15">
      <c r="A22" s="23">
        <f t="shared" si="1"/>
        <v>16</v>
      </c>
      <c r="B22" s="20"/>
      <c r="C22" s="20"/>
      <c r="D22" s="20"/>
      <c r="E22" s="20"/>
      <c r="F22" s="20"/>
      <c r="G22" s="20"/>
      <c r="H22" s="7">
        <f>IF(B22&lt;&gt;"",VLOOKUP(D22,categories!$A$2:$B$89,2,0)&amp;O22,"")</f>
      </c>
      <c r="I22" s="21"/>
      <c r="J22" s="21"/>
      <c r="K22" s="21"/>
      <c r="L22" s="21"/>
      <c r="M22" s="21"/>
      <c r="N22" s="21"/>
      <c r="O22">
        <f t="shared" si="0"/>
      </c>
    </row>
    <row r="23" spans="1:15" ht="15">
      <c r="A23" s="23">
        <f t="shared" si="1"/>
        <v>17</v>
      </c>
      <c r="B23" s="20"/>
      <c r="C23" s="20"/>
      <c r="D23" s="20"/>
      <c r="E23" s="20"/>
      <c r="F23" s="20"/>
      <c r="G23" s="20"/>
      <c r="H23" s="7">
        <f>IF(B23&lt;&gt;"",VLOOKUP(D23,categories!$A$2:$B$89,2,0)&amp;O23,"")</f>
      </c>
      <c r="I23" s="21"/>
      <c r="J23" s="21"/>
      <c r="K23" s="21"/>
      <c r="L23" s="21"/>
      <c r="M23" s="21"/>
      <c r="N23" s="21"/>
      <c r="O23">
        <f t="shared" si="0"/>
      </c>
    </row>
    <row r="24" spans="1:15" ht="15">
      <c r="A24" s="23">
        <f t="shared" si="1"/>
        <v>18</v>
      </c>
      <c r="B24" s="20"/>
      <c r="C24" s="20"/>
      <c r="D24" s="20"/>
      <c r="E24" s="20"/>
      <c r="F24" s="20"/>
      <c r="G24" s="20"/>
      <c r="H24" s="7">
        <f>IF(B24&lt;&gt;"",VLOOKUP(D24,categories!$A$2:$B$89,2,0)&amp;O24,"")</f>
      </c>
      <c r="I24" s="21"/>
      <c r="J24" s="21"/>
      <c r="K24" s="21"/>
      <c r="L24" s="21"/>
      <c r="M24" s="21"/>
      <c r="N24" s="21"/>
      <c r="O24">
        <f t="shared" si="0"/>
      </c>
    </row>
    <row r="25" spans="1:15" ht="15">
      <c r="A25" s="23">
        <f t="shared" si="1"/>
        <v>19</v>
      </c>
      <c r="B25" s="20"/>
      <c r="C25" s="20"/>
      <c r="D25" s="20"/>
      <c r="E25" s="20"/>
      <c r="F25" s="20"/>
      <c r="G25" s="20"/>
      <c r="H25" s="7">
        <f>IF(B25&lt;&gt;"",VLOOKUP(D25,categories!$A$2:$B$89,2,0)&amp;O25,"")</f>
      </c>
      <c r="I25" s="21"/>
      <c r="J25" s="21"/>
      <c r="K25" s="21"/>
      <c r="L25" s="21"/>
      <c r="M25" s="21"/>
      <c r="N25" s="21"/>
      <c r="O25">
        <f t="shared" si="0"/>
      </c>
    </row>
    <row r="26" spans="1:15" ht="15">
      <c r="A26" s="23">
        <f t="shared" si="1"/>
        <v>20</v>
      </c>
      <c r="B26" s="20"/>
      <c r="C26" s="20"/>
      <c r="D26" s="20"/>
      <c r="E26" s="20"/>
      <c r="F26" s="20"/>
      <c r="G26" s="20"/>
      <c r="H26" s="7">
        <f>IF(B26&lt;&gt;"",VLOOKUP(D26,categories!$A$2:$B$89,2,0)&amp;O26,"")</f>
      </c>
      <c r="I26" s="21"/>
      <c r="J26" s="21"/>
      <c r="K26" s="21"/>
      <c r="L26" s="21"/>
      <c r="M26" s="21"/>
      <c r="N26" s="21"/>
      <c r="O26">
        <f t="shared" si="0"/>
      </c>
    </row>
    <row r="27" spans="1:15" ht="15">
      <c r="A27" s="23">
        <f t="shared" si="1"/>
        <v>21</v>
      </c>
      <c r="B27" s="20"/>
      <c r="C27" s="20"/>
      <c r="D27" s="20"/>
      <c r="E27" s="20"/>
      <c r="F27" s="20"/>
      <c r="G27" s="20"/>
      <c r="H27" s="7">
        <f>IF(B27&lt;&gt;"",VLOOKUP(D27,categories!$A$2:$B$89,2,0)&amp;O27,"")</f>
      </c>
      <c r="I27" s="21"/>
      <c r="J27" s="21"/>
      <c r="K27" s="21"/>
      <c r="L27" s="21"/>
      <c r="M27" s="21"/>
      <c r="N27" s="21"/>
      <c r="O27">
        <f t="shared" si="0"/>
      </c>
    </row>
    <row r="28" spans="1:15" ht="15">
      <c r="A28" s="23">
        <f t="shared" si="1"/>
        <v>22</v>
      </c>
      <c r="B28" s="20"/>
      <c r="C28" s="20"/>
      <c r="D28" s="20"/>
      <c r="E28" s="20"/>
      <c r="F28" s="20"/>
      <c r="G28" s="20"/>
      <c r="H28" s="7">
        <f>IF(B28&lt;&gt;"",VLOOKUP(D28,categories!$A$2:$B$89,2,0)&amp;O28,"")</f>
      </c>
      <c r="I28" s="21"/>
      <c r="J28" s="21"/>
      <c r="K28" s="21"/>
      <c r="L28" s="21"/>
      <c r="M28" s="21"/>
      <c r="N28" s="21"/>
      <c r="O28">
        <f t="shared" si="0"/>
      </c>
    </row>
    <row r="29" spans="1:15" ht="15">
      <c r="A29" s="23">
        <f t="shared" si="1"/>
        <v>23</v>
      </c>
      <c r="B29" s="20"/>
      <c r="C29" s="20"/>
      <c r="D29" s="20"/>
      <c r="E29" s="20"/>
      <c r="F29" s="20"/>
      <c r="G29" s="20"/>
      <c r="H29" s="7">
        <f>IF(B29&lt;&gt;"",VLOOKUP(D29,categories!$A$2:$B$89,2,0)&amp;O29,"")</f>
      </c>
      <c r="I29" s="21"/>
      <c r="J29" s="21"/>
      <c r="K29" s="21"/>
      <c r="L29" s="21"/>
      <c r="M29" s="21"/>
      <c r="N29" s="21"/>
      <c r="O29">
        <f t="shared" si="0"/>
      </c>
    </row>
    <row r="30" spans="1:15" ht="15">
      <c r="A30" s="23">
        <f t="shared" si="1"/>
        <v>24</v>
      </c>
      <c r="B30" s="20"/>
      <c r="C30" s="20"/>
      <c r="D30" s="20"/>
      <c r="E30" s="20"/>
      <c r="F30" s="20"/>
      <c r="G30" s="20"/>
      <c r="H30" s="7">
        <f>IF(B30&lt;&gt;"",VLOOKUP(D30,categories!$A$2:$B$89,2,0)&amp;O30,"")</f>
      </c>
      <c r="I30" s="21"/>
      <c r="J30" s="21"/>
      <c r="K30" s="21"/>
      <c r="L30" s="21"/>
      <c r="M30" s="21"/>
      <c r="N30" s="21"/>
      <c r="O30">
        <f t="shared" si="0"/>
      </c>
    </row>
    <row r="31" spans="1:15" ht="15">
      <c r="A31" s="23">
        <f t="shared" si="1"/>
        <v>25</v>
      </c>
      <c r="B31" s="20"/>
      <c r="C31" s="20"/>
      <c r="D31" s="20"/>
      <c r="E31" s="20"/>
      <c r="F31" s="20"/>
      <c r="G31" s="20"/>
      <c r="H31" s="7">
        <f>IF(B31&lt;&gt;"",VLOOKUP(D31,categories!$A$2:$B$89,2,0)&amp;O31,"")</f>
      </c>
      <c r="I31" s="21"/>
      <c r="J31" s="21"/>
      <c r="K31" s="21"/>
      <c r="L31" s="21"/>
      <c r="M31" s="21"/>
      <c r="N31" s="21"/>
      <c r="O31">
        <f t="shared" si="0"/>
      </c>
    </row>
    <row r="32" spans="1:15" ht="15">
      <c r="A32" s="23">
        <f t="shared" si="1"/>
        <v>26</v>
      </c>
      <c r="B32" s="20"/>
      <c r="C32" s="20"/>
      <c r="D32" s="20"/>
      <c r="E32" s="20"/>
      <c r="F32" s="20"/>
      <c r="G32" s="20"/>
      <c r="H32" s="7">
        <f>IF(B32&lt;&gt;"",VLOOKUP(D32,categories!$A$2:$B$89,2,0)&amp;O32,"")</f>
      </c>
      <c r="I32" s="21"/>
      <c r="J32" s="21"/>
      <c r="K32" s="21"/>
      <c r="L32" s="21"/>
      <c r="M32" s="21"/>
      <c r="N32" s="21"/>
      <c r="O32">
        <f t="shared" si="0"/>
      </c>
    </row>
    <row r="33" spans="1:15" ht="15">
      <c r="A33" s="23">
        <f t="shared" si="1"/>
        <v>27</v>
      </c>
      <c r="B33" s="20"/>
      <c r="C33" s="20"/>
      <c r="D33" s="20"/>
      <c r="E33" s="20"/>
      <c r="F33" s="20"/>
      <c r="G33" s="20"/>
      <c r="H33" s="7">
        <f>IF(B33&lt;&gt;"",VLOOKUP(D33,categories!$A$2:$B$89,2,0)&amp;O33,"")</f>
      </c>
      <c r="I33" s="21"/>
      <c r="J33" s="21"/>
      <c r="K33" s="21"/>
      <c r="L33" s="21"/>
      <c r="M33" s="21"/>
      <c r="N33" s="21"/>
      <c r="O33">
        <f t="shared" si="0"/>
      </c>
    </row>
    <row r="34" spans="1:15" ht="15">
      <c r="A34" s="23">
        <f t="shared" si="1"/>
        <v>28</v>
      </c>
      <c r="B34" s="20"/>
      <c r="C34" s="20"/>
      <c r="D34" s="20"/>
      <c r="E34" s="20"/>
      <c r="F34" s="20"/>
      <c r="G34" s="20"/>
      <c r="H34" s="7">
        <f>IF(B34&lt;&gt;"",VLOOKUP(D34,categories!$A$2:$B$89,2,0)&amp;O34,"")</f>
      </c>
      <c r="I34" s="21"/>
      <c r="J34" s="21"/>
      <c r="K34" s="21"/>
      <c r="L34" s="21"/>
      <c r="M34" s="21"/>
      <c r="N34" s="21"/>
      <c r="O34">
        <f t="shared" si="0"/>
      </c>
    </row>
    <row r="35" spans="1:15" ht="15">
      <c r="A35" s="23">
        <f t="shared" si="1"/>
        <v>29</v>
      </c>
      <c r="B35" s="20"/>
      <c r="C35" s="20"/>
      <c r="D35" s="20"/>
      <c r="E35" s="20"/>
      <c r="F35" s="20"/>
      <c r="G35" s="20"/>
      <c r="H35" s="7">
        <f>IF(B35&lt;&gt;"",VLOOKUP(D35,categories!$A$2:$B$89,2,0)&amp;O35,"")</f>
      </c>
      <c r="I35" s="21"/>
      <c r="J35" s="21"/>
      <c r="K35" s="21"/>
      <c r="L35" s="21"/>
      <c r="M35" s="21"/>
      <c r="N35" s="21"/>
      <c r="O35">
        <f t="shared" si="0"/>
      </c>
    </row>
    <row r="36" spans="1:15" ht="15">
      <c r="A36" s="23">
        <f t="shared" si="1"/>
        <v>30</v>
      </c>
      <c r="B36" s="20"/>
      <c r="C36" s="20"/>
      <c r="D36" s="20"/>
      <c r="E36" s="20"/>
      <c r="F36" s="20"/>
      <c r="G36" s="20"/>
      <c r="H36" s="7">
        <f>IF(B36&lt;&gt;"",VLOOKUP(D36,categories!$A$2:$B$89,2,0)&amp;O36,"")</f>
      </c>
      <c r="I36" s="21"/>
      <c r="J36" s="21"/>
      <c r="K36" s="21"/>
      <c r="L36" s="21"/>
      <c r="M36" s="21"/>
      <c r="N36" s="21"/>
      <c r="O36">
        <f t="shared" si="0"/>
      </c>
    </row>
    <row r="37" spans="1:15" ht="15">
      <c r="A37" s="23">
        <f t="shared" si="1"/>
        <v>31</v>
      </c>
      <c r="B37" s="20"/>
      <c r="C37" s="20"/>
      <c r="D37" s="20"/>
      <c r="E37" s="20"/>
      <c r="F37" s="20"/>
      <c r="G37" s="20"/>
      <c r="H37" s="7">
        <f>IF(B37&lt;&gt;"",VLOOKUP(D37,categories!$A$2:$B$89,2,0)&amp;O37,"")</f>
      </c>
      <c r="I37" s="21"/>
      <c r="J37" s="21"/>
      <c r="K37" s="21"/>
      <c r="L37" s="21"/>
      <c r="M37" s="21"/>
      <c r="N37" s="21"/>
      <c r="O37">
        <f t="shared" si="0"/>
      </c>
    </row>
    <row r="38" spans="1:15" ht="15">
      <c r="A38" s="23">
        <f t="shared" si="1"/>
        <v>32</v>
      </c>
      <c r="B38" s="20"/>
      <c r="C38" s="20"/>
      <c r="D38" s="20"/>
      <c r="E38" s="20"/>
      <c r="F38" s="20"/>
      <c r="G38" s="20"/>
      <c r="H38" s="7">
        <f>IF(B38&lt;&gt;"",VLOOKUP(D38,categories!$A$2:$B$89,2,0)&amp;O38,"")</f>
      </c>
      <c r="I38" s="21"/>
      <c r="J38" s="21"/>
      <c r="K38" s="21"/>
      <c r="L38" s="21"/>
      <c r="M38" s="21"/>
      <c r="N38" s="21"/>
      <c r="O38">
        <f t="shared" si="0"/>
      </c>
    </row>
    <row r="39" spans="1:15" ht="15">
      <c r="A39" s="23">
        <f t="shared" si="1"/>
        <v>33</v>
      </c>
      <c r="B39" s="20"/>
      <c r="C39" s="20"/>
      <c r="D39" s="20"/>
      <c r="E39" s="20"/>
      <c r="F39" s="20"/>
      <c r="G39" s="20"/>
      <c r="H39" s="7">
        <f>IF(B39&lt;&gt;"",VLOOKUP(D39,categories!$A$2:$B$89,2,0)&amp;O39,"")</f>
      </c>
      <c r="I39" s="21"/>
      <c r="J39" s="21"/>
      <c r="K39" s="21"/>
      <c r="L39" s="21"/>
      <c r="M39" s="21"/>
      <c r="N39" s="21"/>
      <c r="O39">
        <f t="shared" si="0"/>
      </c>
    </row>
    <row r="40" spans="1:15" ht="15">
      <c r="A40" s="23">
        <f t="shared" si="1"/>
        <v>34</v>
      </c>
      <c r="B40" s="20"/>
      <c r="C40" s="20"/>
      <c r="D40" s="20"/>
      <c r="E40" s="20"/>
      <c r="F40" s="20"/>
      <c r="G40" s="20"/>
      <c r="H40" s="7">
        <f>IF(B40&lt;&gt;"",VLOOKUP(D40,categories!$A$2:$B$89,2,0)&amp;O40,"")</f>
      </c>
      <c r="I40" s="21"/>
      <c r="J40" s="21"/>
      <c r="K40" s="21"/>
      <c r="L40" s="21"/>
      <c r="M40" s="21"/>
      <c r="N40" s="21"/>
      <c r="O40">
        <f t="shared" si="0"/>
      </c>
    </row>
    <row r="41" spans="1:15" ht="15">
      <c r="A41" s="23">
        <f t="shared" si="1"/>
        <v>35</v>
      </c>
      <c r="B41" s="20"/>
      <c r="C41" s="20"/>
      <c r="D41" s="20"/>
      <c r="E41" s="20"/>
      <c r="F41" s="20"/>
      <c r="G41" s="20"/>
      <c r="H41" s="7">
        <f>IF(B41&lt;&gt;"",VLOOKUP(D41,categories!$A$2:$B$89,2,0)&amp;O41,"")</f>
      </c>
      <c r="I41" s="21"/>
      <c r="J41" s="21"/>
      <c r="K41" s="21"/>
      <c r="L41" s="21"/>
      <c r="M41" s="21"/>
      <c r="N41" s="21"/>
      <c r="O41">
        <f t="shared" si="0"/>
      </c>
    </row>
    <row r="42" spans="1:15" ht="15">
      <c r="A42" s="23">
        <f t="shared" si="1"/>
        <v>36</v>
      </c>
      <c r="B42" s="20"/>
      <c r="C42" s="20"/>
      <c r="D42" s="20"/>
      <c r="E42" s="20"/>
      <c r="F42" s="20"/>
      <c r="G42" s="20"/>
      <c r="H42" s="7">
        <f>IF(B42&lt;&gt;"",VLOOKUP(D42,categories!$A$2:$B$89,2,0)&amp;O42,"")</f>
      </c>
      <c r="I42" s="21"/>
      <c r="J42" s="21"/>
      <c r="K42" s="21"/>
      <c r="L42" s="21"/>
      <c r="M42" s="21"/>
      <c r="N42" s="21"/>
      <c r="O42">
        <f t="shared" si="0"/>
      </c>
    </row>
    <row r="43" spans="1:15" ht="15">
      <c r="A43" s="23">
        <f t="shared" si="1"/>
        <v>37</v>
      </c>
      <c r="B43" s="20"/>
      <c r="C43" s="20"/>
      <c r="D43" s="20"/>
      <c r="E43" s="20"/>
      <c r="F43" s="20"/>
      <c r="G43" s="20"/>
      <c r="H43" s="7">
        <f>IF(B43&lt;&gt;"",VLOOKUP(D43,categories!$A$2:$B$89,2,0)&amp;O43,"")</f>
      </c>
      <c r="I43" s="21"/>
      <c r="J43" s="21"/>
      <c r="K43" s="21"/>
      <c r="L43" s="21"/>
      <c r="M43" s="21"/>
      <c r="N43" s="21"/>
      <c r="O43">
        <f t="shared" si="0"/>
      </c>
    </row>
    <row r="44" spans="1:15" ht="15">
      <c r="A44" s="23">
        <f t="shared" si="1"/>
        <v>38</v>
      </c>
      <c r="B44" s="20"/>
      <c r="C44" s="20"/>
      <c r="D44" s="20"/>
      <c r="E44" s="20"/>
      <c r="F44" s="20"/>
      <c r="G44" s="20"/>
      <c r="H44" s="7">
        <f>IF(B44&lt;&gt;"",VLOOKUP(D44,categories!$A$2:$B$89,2,0)&amp;O44,"")</f>
      </c>
      <c r="I44" s="21"/>
      <c r="J44" s="21"/>
      <c r="K44" s="21"/>
      <c r="L44" s="21"/>
      <c r="M44" s="21"/>
      <c r="N44" s="21"/>
      <c r="O44">
        <f t="shared" si="0"/>
      </c>
    </row>
    <row r="45" spans="1:15" ht="15">
      <c r="A45" s="23">
        <f t="shared" si="1"/>
        <v>39</v>
      </c>
      <c r="B45" s="20"/>
      <c r="C45" s="20"/>
      <c r="D45" s="20"/>
      <c r="E45" s="20"/>
      <c r="F45" s="20"/>
      <c r="G45" s="20"/>
      <c r="H45" s="7">
        <f>IF(B45&lt;&gt;"",VLOOKUP(D45,categories!$A$2:$B$89,2,0)&amp;O45,"")</f>
      </c>
      <c r="I45" s="21"/>
      <c r="J45" s="21"/>
      <c r="K45" s="21"/>
      <c r="L45" s="21"/>
      <c r="M45" s="21"/>
      <c r="N45" s="21"/>
      <c r="O45">
        <f t="shared" si="0"/>
      </c>
    </row>
    <row r="46" spans="1:15" ht="15">
      <c r="A46" s="23">
        <f t="shared" si="1"/>
        <v>40</v>
      </c>
      <c r="B46" s="20"/>
      <c r="C46" s="20"/>
      <c r="D46" s="20"/>
      <c r="E46" s="20"/>
      <c r="F46" s="20"/>
      <c r="G46" s="20"/>
      <c r="H46" s="7">
        <f>IF(B46&lt;&gt;"",VLOOKUP(D46,categories!$A$2:$B$89,2,0)&amp;O46,"")</f>
      </c>
      <c r="I46" s="21"/>
      <c r="J46" s="21"/>
      <c r="K46" s="21"/>
      <c r="L46" s="21"/>
      <c r="M46" s="21"/>
      <c r="N46" s="21"/>
      <c r="O46">
        <f t="shared" si="0"/>
      </c>
    </row>
    <row r="47" spans="1:15" ht="15">
      <c r="A47" s="23">
        <f t="shared" si="1"/>
        <v>41</v>
      </c>
      <c r="B47" s="20"/>
      <c r="C47" s="20"/>
      <c r="D47" s="20"/>
      <c r="E47" s="20"/>
      <c r="F47" s="20"/>
      <c r="G47" s="20"/>
      <c r="H47" s="7">
        <f>IF(B47&lt;&gt;"",VLOOKUP(D47,categories!$A$2:$B$89,2,0)&amp;O47,"")</f>
      </c>
      <c r="I47" s="21"/>
      <c r="J47" s="21"/>
      <c r="K47" s="21"/>
      <c r="L47" s="21"/>
      <c r="M47" s="21"/>
      <c r="N47" s="21"/>
      <c r="O47">
        <f t="shared" si="0"/>
      </c>
    </row>
    <row r="48" spans="1:15" ht="15">
      <c r="A48" s="23">
        <f t="shared" si="1"/>
        <v>42</v>
      </c>
      <c r="B48" s="20"/>
      <c r="C48" s="20"/>
      <c r="D48" s="20"/>
      <c r="E48" s="20"/>
      <c r="F48" s="20"/>
      <c r="G48" s="20"/>
      <c r="H48" s="7">
        <f>IF(B48&lt;&gt;"",VLOOKUP(D48,categories!$A$2:$B$89,2,0)&amp;O48,"")</f>
      </c>
      <c r="I48" s="21"/>
      <c r="J48" s="21"/>
      <c r="K48" s="21"/>
      <c r="L48" s="21"/>
      <c r="M48" s="21"/>
      <c r="N48" s="21"/>
      <c r="O48">
        <f t="shared" si="0"/>
      </c>
    </row>
    <row r="49" spans="1:15" ht="15">
      <c r="A49" s="23">
        <f t="shared" si="1"/>
        <v>43</v>
      </c>
      <c r="B49" s="20"/>
      <c r="C49" s="20"/>
      <c r="D49" s="20"/>
      <c r="E49" s="20"/>
      <c r="F49" s="20"/>
      <c r="G49" s="20"/>
      <c r="H49" s="7">
        <f>IF(B49&lt;&gt;"",VLOOKUP(D49,categories!$A$2:$B$89,2,0)&amp;O49,"")</f>
      </c>
      <c r="I49" s="21"/>
      <c r="J49" s="21"/>
      <c r="K49" s="21"/>
      <c r="L49" s="21"/>
      <c r="M49" s="21"/>
      <c r="N49" s="21"/>
      <c r="O49">
        <f t="shared" si="0"/>
      </c>
    </row>
    <row r="50" spans="1:15" ht="15">
      <c r="A50" s="23">
        <f t="shared" si="1"/>
        <v>44</v>
      </c>
      <c r="B50" s="20"/>
      <c r="C50" s="20"/>
      <c r="D50" s="20"/>
      <c r="E50" s="20"/>
      <c r="F50" s="20"/>
      <c r="G50" s="20"/>
      <c r="H50" s="7">
        <f>IF(B50&lt;&gt;"",VLOOKUP(D50,categories!$A$2:$B$89,2,0)&amp;O50,"")</f>
      </c>
      <c r="I50" s="21"/>
      <c r="J50" s="21"/>
      <c r="K50" s="21"/>
      <c r="L50" s="21"/>
      <c r="M50" s="21"/>
      <c r="N50" s="21"/>
      <c r="O50">
        <f t="shared" si="0"/>
      </c>
    </row>
    <row r="51" spans="1:15" ht="15">
      <c r="A51" s="23">
        <f t="shared" si="1"/>
        <v>45</v>
      </c>
      <c r="B51" s="20"/>
      <c r="C51" s="20"/>
      <c r="D51" s="20"/>
      <c r="E51" s="20"/>
      <c r="F51" s="20"/>
      <c r="G51" s="20"/>
      <c r="H51" s="7">
        <f>IF(B51&lt;&gt;"",VLOOKUP(D51,categories!$A$2:$B$89,2,0)&amp;O51,"")</f>
      </c>
      <c r="I51" s="21"/>
      <c r="J51" s="21"/>
      <c r="K51" s="21"/>
      <c r="L51" s="21"/>
      <c r="M51" s="21"/>
      <c r="N51" s="21"/>
      <c r="O51">
        <f t="shared" si="0"/>
      </c>
    </row>
    <row r="52" spans="1:15" ht="15">
      <c r="A52" s="23">
        <f t="shared" si="1"/>
        <v>46</v>
      </c>
      <c r="B52" s="20"/>
      <c r="C52" s="20"/>
      <c r="D52" s="20"/>
      <c r="E52" s="20"/>
      <c r="F52" s="20"/>
      <c r="G52" s="20"/>
      <c r="H52" s="7">
        <f>IF(B52&lt;&gt;"",VLOOKUP(D52,categories!$A$2:$B$89,2,0)&amp;O52,"")</f>
      </c>
      <c r="I52" s="21"/>
      <c r="J52" s="21"/>
      <c r="K52" s="21"/>
      <c r="L52" s="21"/>
      <c r="M52" s="21"/>
      <c r="N52" s="21"/>
      <c r="O52">
        <f t="shared" si="0"/>
      </c>
    </row>
    <row r="53" spans="1:15" ht="15">
      <c r="A53" s="23">
        <f t="shared" si="1"/>
        <v>47</v>
      </c>
      <c r="B53" s="20"/>
      <c r="C53" s="20"/>
      <c r="D53" s="20"/>
      <c r="E53" s="20"/>
      <c r="F53" s="20"/>
      <c r="G53" s="20"/>
      <c r="H53" s="7">
        <f>IF(B53&lt;&gt;"",VLOOKUP(D53,categories!$A$2:$B$89,2,0)&amp;O53,"")</f>
      </c>
      <c r="I53" s="21"/>
      <c r="J53" s="21"/>
      <c r="K53" s="21"/>
      <c r="L53" s="21"/>
      <c r="M53" s="21"/>
      <c r="N53" s="21"/>
      <c r="O53">
        <f t="shared" si="0"/>
      </c>
    </row>
    <row r="54" spans="1:15" ht="15">
      <c r="A54" s="23">
        <f t="shared" si="1"/>
        <v>48</v>
      </c>
      <c r="B54" s="20"/>
      <c r="C54" s="20"/>
      <c r="D54" s="20"/>
      <c r="E54" s="20"/>
      <c r="F54" s="20"/>
      <c r="G54" s="20"/>
      <c r="H54" s="7">
        <f>IF(B54&lt;&gt;"",VLOOKUP(D54,categories!$A$2:$B$89,2,0)&amp;O54,"")</f>
      </c>
      <c r="I54" s="21"/>
      <c r="J54" s="21"/>
      <c r="K54" s="21"/>
      <c r="L54" s="21"/>
      <c r="M54" s="21"/>
      <c r="N54" s="21"/>
      <c r="O54">
        <f t="shared" si="0"/>
      </c>
    </row>
    <row r="55" spans="1:15" ht="15">
      <c r="A55" s="23">
        <f t="shared" si="1"/>
        <v>49</v>
      </c>
      <c r="B55" s="20"/>
      <c r="C55" s="20"/>
      <c r="D55" s="20"/>
      <c r="E55" s="20"/>
      <c r="F55" s="20"/>
      <c r="G55" s="20"/>
      <c r="H55" s="7">
        <f>IF(B55&lt;&gt;"",VLOOKUP(D55,categories!$A$2:$B$89,2,0)&amp;O55,"")</f>
      </c>
      <c r="I55" s="21"/>
      <c r="J55" s="21"/>
      <c r="K55" s="21"/>
      <c r="L55" s="21"/>
      <c r="M55" s="21"/>
      <c r="N55" s="21"/>
      <c r="O55">
        <f t="shared" si="0"/>
      </c>
    </row>
    <row r="56" spans="1:15" ht="15">
      <c r="A56" s="23">
        <f t="shared" si="1"/>
        <v>50</v>
      </c>
      <c r="B56" s="20"/>
      <c r="C56" s="20"/>
      <c r="D56" s="20"/>
      <c r="E56" s="20"/>
      <c r="F56" s="20"/>
      <c r="G56" s="20"/>
      <c r="H56" s="7">
        <f>IF(B56&lt;&gt;"",VLOOKUP(D56,categories!$A$2:$B$89,2,0)&amp;O56,"")</f>
      </c>
      <c r="I56" s="21"/>
      <c r="J56" s="21"/>
      <c r="K56" s="21"/>
      <c r="L56" s="21"/>
      <c r="M56" s="21"/>
      <c r="N56" s="21"/>
      <c r="O56">
        <f t="shared" si="0"/>
      </c>
    </row>
    <row r="57" spans="1:15" ht="15">
      <c r="A57" s="23">
        <f t="shared" si="1"/>
        <v>51</v>
      </c>
      <c r="B57" s="20"/>
      <c r="C57" s="20"/>
      <c r="D57" s="20"/>
      <c r="E57" s="20"/>
      <c r="F57" s="20"/>
      <c r="G57" s="20"/>
      <c r="H57" s="7">
        <f>IF(B57&lt;&gt;"",VLOOKUP(D57,categories!$A$2:$B$89,2,0)&amp;O57,"")</f>
      </c>
      <c r="I57" s="21"/>
      <c r="J57" s="21"/>
      <c r="K57" s="21"/>
      <c r="L57" s="21"/>
      <c r="M57" s="21"/>
      <c r="N57" s="21"/>
      <c r="O57">
        <f t="shared" si="0"/>
      </c>
    </row>
    <row r="58" spans="1:15" ht="15">
      <c r="A58" s="23">
        <f t="shared" si="1"/>
        <v>52</v>
      </c>
      <c r="B58" s="20"/>
      <c r="C58" s="20"/>
      <c r="D58" s="20"/>
      <c r="E58" s="20"/>
      <c r="F58" s="20"/>
      <c r="G58" s="20"/>
      <c r="H58" s="7">
        <f>IF(B58&lt;&gt;"",VLOOKUP(D58,categories!$A$2:$B$89,2,0)&amp;O58,"")</f>
      </c>
      <c r="I58" s="21"/>
      <c r="J58" s="21"/>
      <c r="K58" s="21"/>
      <c r="L58" s="21"/>
      <c r="M58" s="21"/>
      <c r="N58" s="21"/>
      <c r="O58">
        <f t="shared" si="0"/>
      </c>
    </row>
    <row r="59" spans="1:15" ht="15">
      <c r="A59" s="23">
        <f t="shared" si="1"/>
        <v>53</v>
      </c>
      <c r="B59" s="20"/>
      <c r="C59" s="20"/>
      <c r="D59" s="20"/>
      <c r="E59" s="20"/>
      <c r="F59" s="20"/>
      <c r="G59" s="20"/>
      <c r="H59" s="7">
        <f>IF(B59&lt;&gt;"",VLOOKUP(D59,categories!$A$2:$B$89,2,0)&amp;O59,"")</f>
      </c>
      <c r="I59" s="21"/>
      <c r="J59" s="21"/>
      <c r="K59" s="21"/>
      <c r="L59" s="21"/>
      <c r="M59" s="21"/>
      <c r="N59" s="21"/>
      <c r="O59">
        <f t="shared" si="0"/>
      </c>
    </row>
    <row r="60" spans="1:15" ht="15">
      <c r="A60" s="23">
        <f t="shared" si="1"/>
        <v>54</v>
      </c>
      <c r="B60" s="20"/>
      <c r="C60" s="20"/>
      <c r="D60" s="20"/>
      <c r="E60" s="20"/>
      <c r="F60" s="20"/>
      <c r="G60" s="20"/>
      <c r="H60" s="7">
        <f>IF(B60&lt;&gt;"",VLOOKUP(D60,categories!$A$2:$B$89,2,0)&amp;O60,"")</f>
      </c>
      <c r="I60" s="21"/>
      <c r="J60" s="21"/>
      <c r="K60" s="21"/>
      <c r="L60" s="21"/>
      <c r="M60" s="21"/>
      <c r="N60" s="21"/>
      <c r="O60">
        <f t="shared" si="0"/>
      </c>
    </row>
    <row r="61" spans="1:15" ht="15">
      <c r="A61" s="23">
        <f t="shared" si="1"/>
        <v>55</v>
      </c>
      <c r="B61" s="20"/>
      <c r="C61" s="20"/>
      <c r="D61" s="20"/>
      <c r="E61" s="20"/>
      <c r="F61" s="20"/>
      <c r="G61" s="20"/>
      <c r="H61" s="7">
        <f>IF(B61&lt;&gt;"",VLOOKUP(D61,categories!$A$2:$B$89,2,0)&amp;O61,"")</f>
      </c>
      <c r="I61" s="21"/>
      <c r="J61" s="21"/>
      <c r="K61" s="21"/>
      <c r="L61" s="21"/>
      <c r="M61" s="21"/>
      <c r="N61" s="21"/>
      <c r="O61">
        <f t="shared" si="0"/>
      </c>
    </row>
    <row r="62" spans="1:15" ht="15">
      <c r="A62" s="23">
        <f t="shared" si="1"/>
        <v>56</v>
      </c>
      <c r="B62" s="20"/>
      <c r="C62" s="20"/>
      <c r="D62" s="20"/>
      <c r="E62" s="20"/>
      <c r="F62" s="20"/>
      <c r="G62" s="20"/>
      <c r="H62" s="7">
        <f>IF(B62&lt;&gt;"",VLOOKUP(D62,categories!$A$2:$B$89,2,0)&amp;O62,"")</f>
      </c>
      <c r="I62" s="21"/>
      <c r="J62" s="21"/>
      <c r="K62" s="21"/>
      <c r="L62" s="21"/>
      <c r="M62" s="21"/>
      <c r="N62" s="21"/>
      <c r="O62">
        <f t="shared" si="0"/>
      </c>
    </row>
    <row r="63" spans="1:15" ht="15">
      <c r="A63" s="23">
        <f t="shared" si="1"/>
        <v>57</v>
      </c>
      <c r="B63" s="20"/>
      <c r="C63" s="20"/>
      <c r="D63" s="20"/>
      <c r="E63" s="20"/>
      <c r="F63" s="20"/>
      <c r="G63" s="20"/>
      <c r="H63" s="7">
        <f>IF(B63&lt;&gt;"",VLOOKUP(D63,categories!$A$2:$B$89,2,0)&amp;O63,"")</f>
      </c>
      <c r="I63" s="21"/>
      <c r="J63" s="21"/>
      <c r="K63" s="21"/>
      <c r="L63" s="21"/>
      <c r="M63" s="21"/>
      <c r="N63" s="21"/>
      <c r="O63">
        <f t="shared" si="0"/>
      </c>
    </row>
    <row r="64" spans="1:15" ht="15">
      <c r="A64" s="23">
        <f t="shared" si="1"/>
        <v>58</v>
      </c>
      <c r="B64" s="20"/>
      <c r="C64" s="20"/>
      <c r="D64" s="20"/>
      <c r="E64" s="20"/>
      <c r="F64" s="20"/>
      <c r="G64" s="20"/>
      <c r="H64" s="7">
        <f>IF(B64&lt;&gt;"",VLOOKUP(D64,categories!$A$2:$B$89,2,0)&amp;O64,"")</f>
      </c>
      <c r="I64" s="21"/>
      <c r="J64" s="21"/>
      <c r="K64" s="21"/>
      <c r="L64" s="21"/>
      <c r="M64" s="21"/>
      <c r="N64" s="21"/>
      <c r="O64">
        <f t="shared" si="0"/>
      </c>
    </row>
    <row r="65" spans="1:15" ht="15">
      <c r="A65" s="23">
        <f t="shared" si="1"/>
        <v>59</v>
      </c>
      <c r="B65" s="20"/>
      <c r="C65" s="20"/>
      <c r="D65" s="20"/>
      <c r="E65" s="20"/>
      <c r="F65" s="20"/>
      <c r="G65" s="20"/>
      <c r="H65" s="7">
        <f>IF(B65&lt;&gt;"",VLOOKUP(D65,categories!$A$2:$B$89,2,0)&amp;O65,"")</f>
      </c>
      <c r="I65" s="21"/>
      <c r="J65" s="21"/>
      <c r="K65" s="21"/>
      <c r="L65" s="21"/>
      <c r="M65" s="21"/>
      <c r="N65" s="21"/>
      <c r="O65">
        <f t="shared" si="0"/>
      </c>
    </row>
    <row r="66" spans="1:15" ht="15">
      <c r="A66" s="23">
        <f t="shared" si="1"/>
        <v>60</v>
      </c>
      <c r="B66" s="20"/>
      <c r="C66" s="20"/>
      <c r="D66" s="20"/>
      <c r="E66" s="20"/>
      <c r="F66" s="20"/>
      <c r="G66" s="20"/>
      <c r="H66" s="7">
        <f>IF(B66&lt;&gt;"",VLOOKUP(D66,categories!$A$2:$B$89,2,0)&amp;O66,"")</f>
      </c>
      <c r="I66" s="21"/>
      <c r="J66" s="21"/>
      <c r="K66" s="21"/>
      <c r="L66" s="21"/>
      <c r="M66" s="21"/>
      <c r="N66" s="21"/>
      <c r="O66">
        <f t="shared" si="0"/>
      </c>
    </row>
    <row r="67" spans="1:15" ht="15">
      <c r="A67" s="23">
        <f t="shared" si="1"/>
        <v>61</v>
      </c>
      <c r="B67" s="20"/>
      <c r="C67" s="20"/>
      <c r="D67" s="20"/>
      <c r="E67" s="20"/>
      <c r="F67" s="20"/>
      <c r="G67" s="20"/>
      <c r="H67" s="7">
        <f>IF(B67&lt;&gt;"",VLOOKUP(D67,categories!$A$2:$B$89,2,0)&amp;O67,"")</f>
      </c>
      <c r="I67" s="21"/>
      <c r="J67" s="21"/>
      <c r="K67" s="21"/>
      <c r="L67" s="21"/>
      <c r="M67" s="21"/>
      <c r="N67" s="21"/>
      <c r="O67">
        <f t="shared" si="0"/>
      </c>
    </row>
    <row r="68" spans="1:15" ht="15">
      <c r="A68" s="23">
        <f t="shared" si="1"/>
        <v>62</v>
      </c>
      <c r="B68" s="20"/>
      <c r="C68" s="20"/>
      <c r="D68" s="20"/>
      <c r="E68" s="20"/>
      <c r="F68" s="20"/>
      <c r="G68" s="20"/>
      <c r="H68" s="7">
        <f>IF(B68&lt;&gt;"",VLOOKUP(D68,categories!$A$2:$B$89,2,0)&amp;O68,"")</f>
      </c>
      <c r="I68" s="21"/>
      <c r="J68" s="21"/>
      <c r="K68" s="21"/>
      <c r="L68" s="21"/>
      <c r="M68" s="21"/>
      <c r="N68" s="21"/>
      <c r="O68">
        <f t="shared" si="0"/>
      </c>
    </row>
    <row r="69" spans="1:15" ht="15">
      <c r="A69" s="23">
        <f t="shared" si="1"/>
        <v>63</v>
      </c>
      <c r="B69" s="20"/>
      <c r="C69" s="20"/>
      <c r="D69" s="20"/>
      <c r="E69" s="20"/>
      <c r="F69" s="20"/>
      <c r="G69" s="20"/>
      <c r="H69" s="7">
        <f>IF(B69&lt;&gt;"",VLOOKUP(D69,categories!$A$2:$B$89,2,0)&amp;O69,"")</f>
      </c>
      <c r="I69" s="21"/>
      <c r="J69" s="21"/>
      <c r="K69" s="21"/>
      <c r="L69" s="21"/>
      <c r="M69" s="21"/>
      <c r="N69" s="21"/>
      <c r="O69">
        <f t="shared" si="0"/>
      </c>
    </row>
    <row r="70" spans="1:15" ht="15">
      <c r="A70" s="23">
        <f t="shared" si="1"/>
        <v>64</v>
      </c>
      <c r="B70" s="20"/>
      <c r="C70" s="20"/>
      <c r="D70" s="20"/>
      <c r="E70" s="20"/>
      <c r="F70" s="20"/>
      <c r="G70" s="20"/>
      <c r="H70" s="7">
        <f>IF(B70&lt;&gt;"",VLOOKUP(D70,categories!$A$2:$B$89,2,0)&amp;O70,"")</f>
      </c>
      <c r="I70" s="21"/>
      <c r="J70" s="21"/>
      <c r="K70" s="21"/>
      <c r="L70" s="21"/>
      <c r="M70" s="21"/>
      <c r="N70" s="21"/>
      <c r="O70">
        <f t="shared" si="0"/>
      </c>
    </row>
    <row r="71" spans="1:15" ht="15">
      <c r="A71" s="23">
        <f t="shared" si="1"/>
        <v>65</v>
      </c>
      <c r="B71" s="20"/>
      <c r="C71" s="20"/>
      <c r="D71" s="20"/>
      <c r="E71" s="20"/>
      <c r="F71" s="20"/>
      <c r="G71" s="20"/>
      <c r="H71" s="7">
        <f>IF(B71&lt;&gt;"",VLOOKUP(D71,categories!$A$2:$B$89,2,0)&amp;O71,"")</f>
      </c>
      <c r="I71" s="21"/>
      <c r="J71" s="21"/>
      <c r="K71" s="21"/>
      <c r="L71" s="21"/>
      <c r="M71" s="21"/>
      <c r="N71" s="21"/>
      <c r="O71">
        <f t="shared" si="0"/>
      </c>
    </row>
    <row r="72" spans="1:15" ht="15">
      <c r="A72" s="23">
        <f t="shared" si="1"/>
        <v>66</v>
      </c>
      <c r="B72" s="20"/>
      <c r="C72" s="20"/>
      <c r="D72" s="20"/>
      <c r="E72" s="20"/>
      <c r="F72" s="20"/>
      <c r="G72" s="20"/>
      <c r="H72" s="7">
        <f>IF(B72&lt;&gt;"",VLOOKUP(D72,categories!$A$2:$B$89,2,0)&amp;O72,"")</f>
      </c>
      <c r="I72" s="21"/>
      <c r="J72" s="21"/>
      <c r="K72" s="21"/>
      <c r="L72" s="21"/>
      <c r="M72" s="21"/>
      <c r="N72" s="21"/>
      <c r="O72">
        <f aca="true" t="shared" si="2" ref="O72:O135">UPPER(E72)</f>
      </c>
    </row>
    <row r="73" spans="1:15" ht="15">
      <c r="A73" s="23">
        <f aca="true" t="shared" si="3" ref="A73:A136">A72+1</f>
        <v>67</v>
      </c>
      <c r="B73" s="20"/>
      <c r="C73" s="20"/>
      <c r="D73" s="20"/>
      <c r="E73" s="20"/>
      <c r="F73" s="20"/>
      <c r="G73" s="20"/>
      <c r="H73" s="7">
        <f>IF(B73&lt;&gt;"",VLOOKUP(D73,categories!$A$2:$B$89,2,0)&amp;O73,"")</f>
      </c>
      <c r="I73" s="21"/>
      <c r="J73" s="21"/>
      <c r="K73" s="21"/>
      <c r="L73" s="21"/>
      <c r="M73" s="21"/>
      <c r="N73" s="21"/>
      <c r="O73">
        <f t="shared" si="2"/>
      </c>
    </row>
    <row r="74" spans="1:15" ht="15">
      <c r="A74" s="23">
        <f t="shared" si="3"/>
        <v>68</v>
      </c>
      <c r="B74" s="20"/>
      <c r="C74" s="20"/>
      <c r="D74" s="20"/>
      <c r="E74" s="20"/>
      <c r="F74" s="20"/>
      <c r="G74" s="20"/>
      <c r="H74" s="7">
        <f>IF(B74&lt;&gt;"",VLOOKUP(D74,categories!$A$2:$B$89,2,0)&amp;O74,"")</f>
      </c>
      <c r="I74" s="21"/>
      <c r="J74" s="21"/>
      <c r="K74" s="21"/>
      <c r="L74" s="21"/>
      <c r="M74" s="21"/>
      <c r="N74" s="21"/>
      <c r="O74">
        <f t="shared" si="2"/>
      </c>
    </row>
    <row r="75" spans="1:15" ht="15">
      <c r="A75" s="23">
        <f t="shared" si="3"/>
        <v>69</v>
      </c>
      <c r="B75" s="20"/>
      <c r="C75" s="20"/>
      <c r="D75" s="20"/>
      <c r="E75" s="20"/>
      <c r="F75" s="20"/>
      <c r="G75" s="20"/>
      <c r="H75" s="7">
        <f>IF(B75&lt;&gt;"",VLOOKUP(D75,categories!$A$2:$B$89,2,0)&amp;O75,"")</f>
      </c>
      <c r="I75" s="21"/>
      <c r="J75" s="21"/>
      <c r="K75" s="21"/>
      <c r="L75" s="21"/>
      <c r="M75" s="21"/>
      <c r="N75" s="21"/>
      <c r="O75">
        <f t="shared" si="2"/>
      </c>
    </row>
    <row r="76" spans="1:15" ht="15">
      <c r="A76" s="23">
        <f t="shared" si="3"/>
        <v>70</v>
      </c>
      <c r="B76" s="20"/>
      <c r="C76" s="20"/>
      <c r="D76" s="20"/>
      <c r="E76" s="20"/>
      <c r="F76" s="20"/>
      <c r="G76" s="20"/>
      <c r="H76" s="7">
        <f>IF(B76&lt;&gt;"",VLOOKUP(D76,categories!$A$2:$B$89,2,0)&amp;O76,"")</f>
      </c>
      <c r="I76" s="21"/>
      <c r="J76" s="21"/>
      <c r="K76" s="21"/>
      <c r="L76" s="21"/>
      <c r="M76" s="21"/>
      <c r="N76" s="21"/>
      <c r="O76">
        <f t="shared" si="2"/>
      </c>
    </row>
    <row r="77" spans="1:15" ht="15">
      <c r="A77" s="23">
        <f t="shared" si="3"/>
        <v>71</v>
      </c>
      <c r="B77" s="20"/>
      <c r="C77" s="20"/>
      <c r="D77" s="20"/>
      <c r="E77" s="20"/>
      <c r="F77" s="20"/>
      <c r="G77" s="20"/>
      <c r="H77" s="7">
        <f>IF(B77&lt;&gt;"",VLOOKUP(D77,categories!$A$2:$B$89,2,0)&amp;O77,"")</f>
      </c>
      <c r="I77" s="21"/>
      <c r="J77" s="21"/>
      <c r="K77" s="21"/>
      <c r="L77" s="21"/>
      <c r="M77" s="21"/>
      <c r="N77" s="21"/>
      <c r="O77">
        <f t="shared" si="2"/>
      </c>
    </row>
    <row r="78" spans="1:15" ht="15">
      <c r="A78" s="23">
        <f t="shared" si="3"/>
        <v>72</v>
      </c>
      <c r="B78" s="20"/>
      <c r="C78" s="20"/>
      <c r="D78" s="20"/>
      <c r="E78" s="20"/>
      <c r="F78" s="20"/>
      <c r="G78" s="20"/>
      <c r="H78" s="7">
        <f>IF(B78&lt;&gt;"",VLOOKUP(D78,categories!$A$2:$B$89,2,0)&amp;O78,"")</f>
      </c>
      <c r="I78" s="21"/>
      <c r="J78" s="21"/>
      <c r="K78" s="21"/>
      <c r="L78" s="21"/>
      <c r="M78" s="21"/>
      <c r="N78" s="21"/>
      <c r="O78">
        <f t="shared" si="2"/>
      </c>
    </row>
    <row r="79" spans="1:15" ht="15">
      <c r="A79" s="23">
        <f t="shared" si="3"/>
        <v>73</v>
      </c>
      <c r="B79" s="20"/>
      <c r="C79" s="20"/>
      <c r="D79" s="20"/>
      <c r="E79" s="20"/>
      <c r="F79" s="20"/>
      <c r="G79" s="20"/>
      <c r="H79" s="7">
        <f>IF(B79&lt;&gt;"",VLOOKUP(D79,categories!$A$2:$B$89,2,0)&amp;O79,"")</f>
      </c>
      <c r="I79" s="21"/>
      <c r="J79" s="21"/>
      <c r="K79" s="21"/>
      <c r="L79" s="21"/>
      <c r="M79" s="21"/>
      <c r="N79" s="21"/>
      <c r="O79">
        <f t="shared" si="2"/>
      </c>
    </row>
    <row r="80" spans="1:15" ht="15">
      <c r="A80" s="23">
        <f t="shared" si="3"/>
        <v>74</v>
      </c>
      <c r="B80" s="20"/>
      <c r="C80" s="20"/>
      <c r="D80" s="20"/>
      <c r="E80" s="20"/>
      <c r="F80" s="20"/>
      <c r="G80" s="20"/>
      <c r="H80" s="7">
        <f>IF(B80&lt;&gt;"",VLOOKUP(D80,categories!$A$2:$B$89,2,0)&amp;O80,"")</f>
      </c>
      <c r="I80" s="21"/>
      <c r="J80" s="21"/>
      <c r="K80" s="21"/>
      <c r="L80" s="21"/>
      <c r="M80" s="21"/>
      <c r="N80" s="21"/>
      <c r="O80">
        <f t="shared" si="2"/>
      </c>
    </row>
    <row r="81" spans="1:15" ht="15">
      <c r="A81" s="23">
        <f t="shared" si="3"/>
        <v>75</v>
      </c>
      <c r="B81" s="20"/>
      <c r="C81" s="20"/>
      <c r="D81" s="20"/>
      <c r="E81" s="20"/>
      <c r="F81" s="20"/>
      <c r="G81" s="20"/>
      <c r="H81" s="7">
        <f>IF(B81&lt;&gt;"",VLOOKUP(D81,categories!$A$2:$B$89,2,0)&amp;O81,"")</f>
      </c>
      <c r="I81" s="21"/>
      <c r="J81" s="21"/>
      <c r="K81" s="21"/>
      <c r="L81" s="21"/>
      <c r="M81" s="21"/>
      <c r="N81" s="21"/>
      <c r="O81">
        <f t="shared" si="2"/>
      </c>
    </row>
    <row r="82" spans="1:15" ht="15">
      <c r="A82" s="23">
        <f t="shared" si="3"/>
        <v>76</v>
      </c>
      <c r="B82" s="20"/>
      <c r="C82" s="20"/>
      <c r="D82" s="20"/>
      <c r="E82" s="20"/>
      <c r="F82" s="20"/>
      <c r="G82" s="20"/>
      <c r="H82" s="7">
        <f>IF(B82&lt;&gt;"",VLOOKUP(D82,categories!$A$2:$B$89,2,0)&amp;O82,"")</f>
      </c>
      <c r="I82" s="21"/>
      <c r="J82" s="21"/>
      <c r="K82" s="21"/>
      <c r="L82" s="21"/>
      <c r="M82" s="21"/>
      <c r="N82" s="21"/>
      <c r="O82">
        <f t="shared" si="2"/>
      </c>
    </row>
    <row r="83" spans="1:15" ht="15">
      <c r="A83" s="23">
        <f t="shared" si="3"/>
        <v>77</v>
      </c>
      <c r="B83" s="20"/>
      <c r="C83" s="20"/>
      <c r="D83" s="20"/>
      <c r="E83" s="20"/>
      <c r="F83" s="20"/>
      <c r="G83" s="20"/>
      <c r="H83" s="7">
        <f>IF(B83&lt;&gt;"",VLOOKUP(D83,categories!$A$2:$B$89,2,0)&amp;O83,"")</f>
      </c>
      <c r="I83" s="21"/>
      <c r="J83" s="21"/>
      <c r="K83" s="21"/>
      <c r="L83" s="21"/>
      <c r="M83" s="21"/>
      <c r="N83" s="21"/>
      <c r="O83">
        <f t="shared" si="2"/>
      </c>
    </row>
    <row r="84" spans="1:15" ht="15">
      <c r="A84" s="23">
        <f t="shared" si="3"/>
        <v>78</v>
      </c>
      <c r="B84" s="20"/>
      <c r="C84" s="20"/>
      <c r="D84" s="20"/>
      <c r="E84" s="20"/>
      <c r="F84" s="20"/>
      <c r="G84" s="20"/>
      <c r="H84" s="7">
        <f>IF(B84&lt;&gt;"",VLOOKUP(D84,categories!$A$2:$B$89,2,0)&amp;O84,"")</f>
      </c>
      <c r="I84" s="21"/>
      <c r="J84" s="21"/>
      <c r="K84" s="21"/>
      <c r="L84" s="21"/>
      <c r="M84" s="21"/>
      <c r="N84" s="21"/>
      <c r="O84">
        <f t="shared" si="2"/>
      </c>
    </row>
    <row r="85" spans="1:15" ht="15">
      <c r="A85" s="23">
        <f t="shared" si="3"/>
        <v>79</v>
      </c>
      <c r="B85" s="20"/>
      <c r="C85" s="20"/>
      <c r="D85" s="20"/>
      <c r="E85" s="20"/>
      <c r="F85" s="20"/>
      <c r="G85" s="20"/>
      <c r="H85" s="7">
        <f>IF(B85&lt;&gt;"",VLOOKUP(D85,categories!$A$2:$B$89,2,0)&amp;O85,"")</f>
      </c>
      <c r="I85" s="21"/>
      <c r="J85" s="21"/>
      <c r="K85" s="21"/>
      <c r="L85" s="21"/>
      <c r="M85" s="21"/>
      <c r="N85" s="21"/>
      <c r="O85">
        <f t="shared" si="2"/>
      </c>
    </row>
    <row r="86" spans="1:15" ht="15">
      <c r="A86" s="23">
        <f t="shared" si="3"/>
        <v>80</v>
      </c>
      <c r="B86" s="20"/>
      <c r="C86" s="20"/>
      <c r="D86" s="20"/>
      <c r="E86" s="20"/>
      <c r="F86" s="20"/>
      <c r="G86" s="20"/>
      <c r="H86" s="7">
        <f>IF(B86&lt;&gt;"",VLOOKUP(D86,categories!$A$2:$B$89,2,0)&amp;O86,"")</f>
      </c>
      <c r="I86" s="21"/>
      <c r="J86" s="21"/>
      <c r="K86" s="21"/>
      <c r="L86" s="21"/>
      <c r="M86" s="21"/>
      <c r="N86" s="21"/>
      <c r="O86">
        <f t="shared" si="2"/>
      </c>
    </row>
    <row r="87" spans="1:15" ht="15">
      <c r="A87" s="23">
        <f t="shared" si="3"/>
        <v>81</v>
      </c>
      <c r="B87" s="20"/>
      <c r="C87" s="20"/>
      <c r="D87" s="20"/>
      <c r="E87" s="20"/>
      <c r="F87" s="20"/>
      <c r="G87" s="20"/>
      <c r="H87" s="7">
        <f>IF(B87&lt;&gt;"",VLOOKUP(D87,categories!$A$2:$B$89,2,0)&amp;O87,"")</f>
      </c>
      <c r="I87" s="21"/>
      <c r="J87" s="21"/>
      <c r="K87" s="21"/>
      <c r="L87" s="21"/>
      <c r="M87" s="21"/>
      <c r="N87" s="21"/>
      <c r="O87">
        <f t="shared" si="2"/>
      </c>
    </row>
    <row r="88" spans="1:15" ht="15">
      <c r="A88" s="23">
        <f t="shared" si="3"/>
        <v>82</v>
      </c>
      <c r="B88" s="20"/>
      <c r="C88" s="20"/>
      <c r="D88" s="20"/>
      <c r="E88" s="20"/>
      <c r="F88" s="20"/>
      <c r="G88" s="20"/>
      <c r="H88" s="7">
        <f>IF(B88&lt;&gt;"",VLOOKUP(D88,categories!$A$2:$B$89,2,0)&amp;O88,"")</f>
      </c>
      <c r="I88" s="21"/>
      <c r="J88" s="21"/>
      <c r="K88" s="21"/>
      <c r="L88" s="21"/>
      <c r="M88" s="21"/>
      <c r="N88" s="21"/>
      <c r="O88">
        <f t="shared" si="2"/>
      </c>
    </row>
    <row r="89" spans="1:15" ht="15">
      <c r="A89" s="23">
        <f t="shared" si="3"/>
        <v>83</v>
      </c>
      <c r="B89" s="20"/>
      <c r="C89" s="20"/>
      <c r="D89" s="20"/>
      <c r="E89" s="20"/>
      <c r="F89" s="20"/>
      <c r="G89" s="20"/>
      <c r="H89" s="7">
        <f>IF(B89&lt;&gt;"",VLOOKUP(D89,categories!$A$2:$B$89,2,0)&amp;O89,"")</f>
      </c>
      <c r="I89" s="21"/>
      <c r="J89" s="21"/>
      <c r="K89" s="21"/>
      <c r="L89" s="21"/>
      <c r="M89" s="21"/>
      <c r="N89" s="21"/>
      <c r="O89">
        <f t="shared" si="2"/>
      </c>
    </row>
    <row r="90" spans="1:15" ht="15">
      <c r="A90" s="23">
        <f t="shared" si="3"/>
        <v>84</v>
      </c>
      <c r="B90" s="20"/>
      <c r="C90" s="20"/>
      <c r="D90" s="20"/>
      <c r="E90" s="20"/>
      <c r="F90" s="20"/>
      <c r="G90" s="20"/>
      <c r="H90" s="7">
        <f>IF(B90&lt;&gt;"",VLOOKUP(D90,categories!$A$2:$B$89,2,0)&amp;O90,"")</f>
      </c>
      <c r="I90" s="21"/>
      <c r="J90" s="21"/>
      <c r="K90" s="21"/>
      <c r="L90" s="21"/>
      <c r="M90" s="21"/>
      <c r="N90" s="21"/>
      <c r="O90">
        <f t="shared" si="2"/>
      </c>
    </row>
    <row r="91" spans="1:15" ht="15">
      <c r="A91" s="23">
        <f t="shared" si="3"/>
        <v>85</v>
      </c>
      <c r="B91" s="20"/>
      <c r="C91" s="20"/>
      <c r="D91" s="20"/>
      <c r="E91" s="20"/>
      <c r="F91" s="20"/>
      <c r="G91" s="20"/>
      <c r="H91" s="7">
        <f>IF(B91&lt;&gt;"",VLOOKUP(D91,categories!$A$2:$B$89,2,0)&amp;O91,"")</f>
      </c>
      <c r="I91" s="21"/>
      <c r="J91" s="21"/>
      <c r="K91" s="21"/>
      <c r="L91" s="21"/>
      <c r="M91" s="21"/>
      <c r="N91" s="21"/>
      <c r="O91">
        <f t="shared" si="2"/>
      </c>
    </row>
    <row r="92" spans="1:15" ht="15">
      <c r="A92" s="23">
        <f t="shared" si="3"/>
        <v>86</v>
      </c>
      <c r="B92" s="20"/>
      <c r="C92" s="20"/>
      <c r="D92" s="20"/>
      <c r="E92" s="20"/>
      <c r="F92" s="20"/>
      <c r="G92" s="20"/>
      <c r="H92" s="7">
        <f>IF(B92&lt;&gt;"",VLOOKUP(D92,categories!$A$2:$B$89,2,0)&amp;O92,"")</f>
      </c>
      <c r="I92" s="21"/>
      <c r="J92" s="21"/>
      <c r="K92" s="21"/>
      <c r="L92" s="21"/>
      <c r="M92" s="21"/>
      <c r="N92" s="21"/>
      <c r="O92">
        <f t="shared" si="2"/>
      </c>
    </row>
    <row r="93" spans="1:15" ht="15">
      <c r="A93" s="23">
        <f t="shared" si="3"/>
        <v>87</v>
      </c>
      <c r="B93" s="20"/>
      <c r="C93" s="20"/>
      <c r="D93" s="20"/>
      <c r="E93" s="20"/>
      <c r="F93" s="20"/>
      <c r="G93" s="20"/>
      <c r="H93" s="7">
        <f>IF(B93&lt;&gt;"",VLOOKUP(D93,categories!$A$2:$B$89,2,0)&amp;O93,"")</f>
      </c>
      <c r="I93" s="21"/>
      <c r="J93" s="21"/>
      <c r="K93" s="21"/>
      <c r="L93" s="21"/>
      <c r="M93" s="21"/>
      <c r="N93" s="21"/>
      <c r="O93">
        <f t="shared" si="2"/>
      </c>
    </row>
    <row r="94" spans="1:15" ht="15">
      <c r="A94" s="23">
        <f t="shared" si="3"/>
        <v>88</v>
      </c>
      <c r="B94" s="20"/>
      <c r="C94" s="20"/>
      <c r="D94" s="20"/>
      <c r="E94" s="20"/>
      <c r="F94" s="20"/>
      <c r="G94" s="20"/>
      <c r="H94" s="7">
        <f>IF(B94&lt;&gt;"",VLOOKUP(D94,categories!$A$2:$B$89,2,0)&amp;O94,"")</f>
      </c>
      <c r="I94" s="21"/>
      <c r="J94" s="21"/>
      <c r="K94" s="21"/>
      <c r="L94" s="21"/>
      <c r="M94" s="21"/>
      <c r="N94" s="21"/>
      <c r="O94">
        <f t="shared" si="2"/>
      </c>
    </row>
    <row r="95" spans="1:15" ht="15">
      <c r="A95" s="23">
        <f t="shared" si="3"/>
        <v>89</v>
      </c>
      <c r="B95" s="20"/>
      <c r="C95" s="20"/>
      <c r="D95" s="20"/>
      <c r="E95" s="20"/>
      <c r="F95" s="20"/>
      <c r="G95" s="20"/>
      <c r="H95" s="7">
        <f>IF(B95&lt;&gt;"",VLOOKUP(D95,categories!$A$2:$B$89,2,0)&amp;O95,"")</f>
      </c>
      <c r="I95" s="21"/>
      <c r="J95" s="21"/>
      <c r="K95" s="21"/>
      <c r="L95" s="21"/>
      <c r="M95" s="21"/>
      <c r="N95" s="21"/>
      <c r="O95">
        <f t="shared" si="2"/>
      </c>
    </row>
    <row r="96" spans="1:15" ht="15">
      <c r="A96" s="23">
        <f t="shared" si="3"/>
        <v>90</v>
      </c>
      <c r="B96" s="20"/>
      <c r="C96" s="20"/>
      <c r="D96" s="20"/>
      <c r="E96" s="20"/>
      <c r="F96" s="20"/>
      <c r="G96" s="20"/>
      <c r="H96" s="7">
        <f>IF(B96&lt;&gt;"",VLOOKUP(D96,categories!$A$2:$B$89,2,0)&amp;O96,"")</f>
      </c>
      <c r="I96" s="21"/>
      <c r="J96" s="21"/>
      <c r="K96" s="21"/>
      <c r="L96" s="21"/>
      <c r="M96" s="21"/>
      <c r="N96" s="21"/>
      <c r="O96">
        <f t="shared" si="2"/>
      </c>
    </row>
    <row r="97" spans="1:15" ht="15">
      <c r="A97" s="23">
        <f t="shared" si="3"/>
        <v>91</v>
      </c>
      <c r="B97" s="20"/>
      <c r="C97" s="20"/>
      <c r="D97" s="20"/>
      <c r="E97" s="20"/>
      <c r="F97" s="20"/>
      <c r="G97" s="20"/>
      <c r="H97" s="7">
        <f>IF(B97&lt;&gt;"",VLOOKUP(D97,categories!$A$2:$B$89,2,0)&amp;O97,"")</f>
      </c>
      <c r="I97" s="21"/>
      <c r="J97" s="21"/>
      <c r="K97" s="21"/>
      <c r="L97" s="21"/>
      <c r="M97" s="21"/>
      <c r="N97" s="21"/>
      <c r="O97">
        <f t="shared" si="2"/>
      </c>
    </row>
    <row r="98" spans="1:15" ht="15">
      <c r="A98" s="23">
        <f t="shared" si="3"/>
        <v>92</v>
      </c>
      <c r="B98" s="20"/>
      <c r="C98" s="20"/>
      <c r="D98" s="20"/>
      <c r="E98" s="20"/>
      <c r="F98" s="20"/>
      <c r="G98" s="20"/>
      <c r="H98" s="7">
        <f>IF(B98&lt;&gt;"",VLOOKUP(D98,categories!$A$2:$B$89,2,0)&amp;O98,"")</f>
      </c>
      <c r="I98" s="21"/>
      <c r="J98" s="21"/>
      <c r="K98" s="21"/>
      <c r="L98" s="21"/>
      <c r="M98" s="21"/>
      <c r="N98" s="21"/>
      <c r="O98">
        <f t="shared" si="2"/>
      </c>
    </row>
    <row r="99" spans="1:15" ht="15">
      <c r="A99" s="23">
        <f t="shared" si="3"/>
        <v>93</v>
      </c>
      <c r="B99" s="20"/>
      <c r="C99" s="20"/>
      <c r="D99" s="20"/>
      <c r="E99" s="20"/>
      <c r="F99" s="20"/>
      <c r="G99" s="20"/>
      <c r="H99" s="7">
        <f>IF(B99&lt;&gt;"",VLOOKUP(D99,categories!$A$2:$B$89,2,0)&amp;O99,"")</f>
      </c>
      <c r="I99" s="21"/>
      <c r="J99" s="21"/>
      <c r="K99" s="21"/>
      <c r="L99" s="21"/>
      <c r="M99" s="21"/>
      <c r="N99" s="21"/>
      <c r="O99">
        <f t="shared" si="2"/>
      </c>
    </row>
    <row r="100" spans="1:15" ht="15">
      <c r="A100" s="23">
        <f t="shared" si="3"/>
        <v>94</v>
      </c>
      <c r="B100" s="20"/>
      <c r="C100" s="20"/>
      <c r="D100" s="20"/>
      <c r="E100" s="20"/>
      <c r="F100" s="20"/>
      <c r="G100" s="20"/>
      <c r="H100" s="7">
        <f>IF(B100&lt;&gt;"",VLOOKUP(D100,categories!$A$2:$B$89,2,0)&amp;O100,"")</f>
      </c>
      <c r="I100" s="21"/>
      <c r="J100" s="21"/>
      <c r="K100" s="21"/>
      <c r="L100" s="21"/>
      <c r="M100" s="21"/>
      <c r="N100" s="21"/>
      <c r="O100">
        <f t="shared" si="2"/>
      </c>
    </row>
    <row r="101" spans="1:15" ht="15">
      <c r="A101" s="23">
        <f t="shared" si="3"/>
        <v>95</v>
      </c>
      <c r="B101" s="20"/>
      <c r="C101" s="20"/>
      <c r="D101" s="20"/>
      <c r="E101" s="20"/>
      <c r="F101" s="20"/>
      <c r="G101" s="20"/>
      <c r="H101" s="7">
        <f>IF(B101&lt;&gt;"",VLOOKUP(D101,categories!$A$2:$B$89,2,0)&amp;O101,"")</f>
      </c>
      <c r="I101" s="21"/>
      <c r="J101" s="21"/>
      <c r="K101" s="21"/>
      <c r="L101" s="21"/>
      <c r="M101" s="21"/>
      <c r="N101" s="21"/>
      <c r="O101">
        <f t="shared" si="2"/>
      </c>
    </row>
    <row r="102" spans="1:15" ht="15">
      <c r="A102" s="23">
        <f t="shared" si="3"/>
        <v>96</v>
      </c>
      <c r="B102" s="20"/>
      <c r="C102" s="20"/>
      <c r="D102" s="20"/>
      <c r="E102" s="20"/>
      <c r="F102" s="20"/>
      <c r="G102" s="20"/>
      <c r="H102" s="7">
        <f>IF(B102&lt;&gt;"",VLOOKUP(D102,categories!$A$2:$B$89,2,0)&amp;O102,"")</f>
      </c>
      <c r="I102" s="21"/>
      <c r="J102" s="21"/>
      <c r="K102" s="21"/>
      <c r="L102" s="21"/>
      <c r="M102" s="21"/>
      <c r="N102" s="21"/>
      <c r="O102">
        <f t="shared" si="2"/>
      </c>
    </row>
    <row r="103" spans="1:15" ht="15">
      <c r="A103" s="23">
        <f t="shared" si="3"/>
        <v>97</v>
      </c>
      <c r="B103" s="20"/>
      <c r="C103" s="20"/>
      <c r="D103" s="20"/>
      <c r="E103" s="20"/>
      <c r="F103" s="20"/>
      <c r="G103" s="20"/>
      <c r="H103" s="7">
        <f>IF(B103&lt;&gt;"",VLOOKUP(D103,categories!$A$2:$B$89,2,0)&amp;O103,"")</f>
      </c>
      <c r="I103" s="21"/>
      <c r="J103" s="21"/>
      <c r="K103" s="21"/>
      <c r="L103" s="21"/>
      <c r="M103" s="21"/>
      <c r="N103" s="21"/>
      <c r="O103">
        <f t="shared" si="2"/>
      </c>
    </row>
    <row r="104" spans="1:15" ht="15">
      <c r="A104" s="23">
        <f t="shared" si="3"/>
        <v>98</v>
      </c>
      <c r="B104" s="20"/>
      <c r="C104" s="20"/>
      <c r="D104" s="20"/>
      <c r="E104" s="20"/>
      <c r="F104" s="20"/>
      <c r="G104" s="20"/>
      <c r="H104" s="7">
        <f>IF(B104&lt;&gt;"",VLOOKUP(D104,categories!$A$2:$B$89,2,0)&amp;O104,"")</f>
      </c>
      <c r="I104" s="21"/>
      <c r="J104" s="21"/>
      <c r="K104" s="21"/>
      <c r="L104" s="21"/>
      <c r="M104" s="21"/>
      <c r="N104" s="21"/>
      <c r="O104">
        <f t="shared" si="2"/>
      </c>
    </row>
    <row r="105" spans="1:15" ht="15">
      <c r="A105" s="23">
        <f t="shared" si="3"/>
        <v>99</v>
      </c>
      <c r="B105" s="20"/>
      <c r="C105" s="20"/>
      <c r="D105" s="20"/>
      <c r="E105" s="20"/>
      <c r="F105" s="20"/>
      <c r="G105" s="20"/>
      <c r="H105" s="7">
        <f>IF(B105&lt;&gt;"",VLOOKUP(D105,categories!$A$2:$B$89,2,0)&amp;O105,"")</f>
      </c>
      <c r="I105" s="21"/>
      <c r="J105" s="21"/>
      <c r="K105" s="21"/>
      <c r="L105" s="21"/>
      <c r="M105" s="21"/>
      <c r="N105" s="21"/>
      <c r="O105">
        <f t="shared" si="2"/>
      </c>
    </row>
    <row r="106" spans="1:15" ht="15">
      <c r="A106" s="23">
        <f t="shared" si="3"/>
        <v>100</v>
      </c>
      <c r="B106" s="20"/>
      <c r="C106" s="20"/>
      <c r="D106" s="20"/>
      <c r="E106" s="20"/>
      <c r="F106" s="20"/>
      <c r="G106" s="20"/>
      <c r="H106" s="7">
        <f>IF(B106&lt;&gt;"",VLOOKUP(D106,categories!$A$2:$B$89,2,0)&amp;O106,"")</f>
      </c>
      <c r="I106" s="21"/>
      <c r="J106" s="21"/>
      <c r="K106" s="21"/>
      <c r="L106" s="21"/>
      <c r="M106" s="21"/>
      <c r="N106" s="21"/>
      <c r="O106">
        <f t="shared" si="2"/>
      </c>
    </row>
    <row r="107" spans="1:15" ht="15">
      <c r="A107" s="23">
        <f t="shared" si="3"/>
        <v>101</v>
      </c>
      <c r="B107" s="20"/>
      <c r="C107" s="20"/>
      <c r="D107" s="20"/>
      <c r="E107" s="20"/>
      <c r="F107" s="20"/>
      <c r="G107" s="20"/>
      <c r="H107" s="7">
        <f>IF(B107&lt;&gt;"",VLOOKUP(D107,categories!$A$2:$B$89,2,0)&amp;O107,"")</f>
      </c>
      <c r="I107" s="21"/>
      <c r="J107" s="21"/>
      <c r="K107" s="21"/>
      <c r="L107" s="21"/>
      <c r="M107" s="21"/>
      <c r="N107" s="21"/>
      <c r="O107">
        <f t="shared" si="2"/>
      </c>
    </row>
    <row r="108" spans="1:15" ht="15">
      <c r="A108" s="23">
        <f t="shared" si="3"/>
        <v>102</v>
      </c>
      <c r="B108" s="20"/>
      <c r="C108" s="20"/>
      <c r="D108" s="20"/>
      <c r="E108" s="20"/>
      <c r="F108" s="20"/>
      <c r="G108" s="20"/>
      <c r="H108" s="7">
        <f>IF(B108&lt;&gt;"",VLOOKUP(D108,categories!$A$2:$B$89,2,0)&amp;O108,"")</f>
      </c>
      <c r="I108" s="21"/>
      <c r="J108" s="21"/>
      <c r="K108" s="21"/>
      <c r="L108" s="21"/>
      <c r="M108" s="21"/>
      <c r="N108" s="21"/>
      <c r="O108">
        <f t="shared" si="2"/>
      </c>
    </row>
    <row r="109" spans="1:15" ht="15">
      <c r="A109" s="23">
        <f t="shared" si="3"/>
        <v>103</v>
      </c>
      <c r="B109" s="20"/>
      <c r="C109" s="20"/>
      <c r="D109" s="20"/>
      <c r="E109" s="20"/>
      <c r="F109" s="20"/>
      <c r="G109" s="20"/>
      <c r="H109" s="7">
        <f>IF(B109&lt;&gt;"",VLOOKUP(D109,categories!$A$2:$B$89,2,0)&amp;O109,"")</f>
      </c>
      <c r="I109" s="21"/>
      <c r="J109" s="21"/>
      <c r="K109" s="21"/>
      <c r="L109" s="21"/>
      <c r="M109" s="21"/>
      <c r="N109" s="21"/>
      <c r="O109">
        <f t="shared" si="2"/>
      </c>
    </row>
    <row r="110" spans="1:15" ht="15">
      <c r="A110" s="23">
        <f t="shared" si="3"/>
        <v>104</v>
      </c>
      <c r="B110" s="20"/>
      <c r="C110" s="20"/>
      <c r="D110" s="20"/>
      <c r="E110" s="20"/>
      <c r="F110" s="20"/>
      <c r="G110" s="20"/>
      <c r="H110" s="7">
        <f>IF(B110&lt;&gt;"",VLOOKUP(D110,categories!$A$2:$B$89,2,0)&amp;O110,"")</f>
      </c>
      <c r="I110" s="21"/>
      <c r="J110" s="21"/>
      <c r="K110" s="21"/>
      <c r="L110" s="21"/>
      <c r="M110" s="21"/>
      <c r="N110" s="21"/>
      <c r="O110">
        <f t="shared" si="2"/>
      </c>
    </row>
    <row r="111" spans="1:15" ht="15">
      <c r="A111" s="23">
        <f t="shared" si="3"/>
        <v>105</v>
      </c>
      <c r="B111" s="20"/>
      <c r="C111" s="20"/>
      <c r="D111" s="20"/>
      <c r="E111" s="20"/>
      <c r="F111" s="20"/>
      <c r="G111" s="20"/>
      <c r="H111" s="7">
        <f>IF(B111&lt;&gt;"",VLOOKUP(D111,categories!$A$2:$B$89,2,0)&amp;O111,"")</f>
      </c>
      <c r="I111" s="21"/>
      <c r="J111" s="21"/>
      <c r="K111" s="21"/>
      <c r="L111" s="21"/>
      <c r="M111" s="21"/>
      <c r="N111" s="21"/>
      <c r="O111">
        <f t="shared" si="2"/>
      </c>
    </row>
    <row r="112" spans="1:15" ht="15">
      <c r="A112" s="23">
        <f t="shared" si="3"/>
        <v>106</v>
      </c>
      <c r="B112" s="20"/>
      <c r="C112" s="20"/>
      <c r="D112" s="20"/>
      <c r="E112" s="20"/>
      <c r="F112" s="20"/>
      <c r="G112" s="20"/>
      <c r="H112" s="7">
        <f>IF(B112&lt;&gt;"",VLOOKUP(D112,categories!$A$2:$B$89,2,0)&amp;O112,"")</f>
      </c>
      <c r="I112" s="21"/>
      <c r="J112" s="21"/>
      <c r="K112" s="21"/>
      <c r="L112" s="21"/>
      <c r="M112" s="21"/>
      <c r="N112" s="21"/>
      <c r="O112">
        <f t="shared" si="2"/>
      </c>
    </row>
    <row r="113" spans="1:15" ht="15">
      <c r="A113" s="23">
        <f t="shared" si="3"/>
        <v>107</v>
      </c>
      <c r="B113" s="20"/>
      <c r="C113" s="20"/>
      <c r="D113" s="20"/>
      <c r="E113" s="20"/>
      <c r="F113" s="20"/>
      <c r="G113" s="20"/>
      <c r="H113" s="7">
        <f>IF(B113&lt;&gt;"",VLOOKUP(D113,categories!$A$2:$B$89,2,0)&amp;O113,"")</f>
      </c>
      <c r="I113" s="21"/>
      <c r="J113" s="21"/>
      <c r="K113" s="21"/>
      <c r="L113" s="21"/>
      <c r="M113" s="21"/>
      <c r="N113" s="21"/>
      <c r="O113">
        <f t="shared" si="2"/>
      </c>
    </row>
    <row r="114" spans="1:15" ht="15">
      <c r="A114" s="23">
        <f t="shared" si="3"/>
        <v>108</v>
      </c>
      <c r="B114" s="20"/>
      <c r="C114" s="20"/>
      <c r="D114" s="20"/>
      <c r="E114" s="20"/>
      <c r="F114" s="20"/>
      <c r="G114" s="20"/>
      <c r="H114" s="7">
        <f>IF(B114&lt;&gt;"",VLOOKUP(D114,categories!$A$2:$B$89,2,0)&amp;O114,"")</f>
      </c>
      <c r="I114" s="21"/>
      <c r="J114" s="21"/>
      <c r="K114" s="21"/>
      <c r="L114" s="21"/>
      <c r="M114" s="21"/>
      <c r="N114" s="21"/>
      <c r="O114">
        <f t="shared" si="2"/>
      </c>
    </row>
    <row r="115" spans="1:15" ht="15">
      <c r="A115" s="23">
        <f t="shared" si="3"/>
        <v>109</v>
      </c>
      <c r="B115" s="20"/>
      <c r="C115" s="20"/>
      <c r="D115" s="20"/>
      <c r="E115" s="20"/>
      <c r="F115" s="20"/>
      <c r="G115" s="20"/>
      <c r="H115" s="7">
        <f>IF(B115&lt;&gt;"",VLOOKUP(D115,categories!$A$2:$B$89,2,0)&amp;O115,"")</f>
      </c>
      <c r="I115" s="21"/>
      <c r="J115" s="21"/>
      <c r="K115" s="21"/>
      <c r="L115" s="21"/>
      <c r="M115" s="21"/>
      <c r="N115" s="21"/>
      <c r="O115">
        <f t="shared" si="2"/>
      </c>
    </row>
    <row r="116" spans="1:15" ht="15">
      <c r="A116" s="23">
        <f t="shared" si="3"/>
        <v>110</v>
      </c>
      <c r="B116" s="20"/>
      <c r="C116" s="20"/>
      <c r="D116" s="20"/>
      <c r="E116" s="20"/>
      <c r="F116" s="20"/>
      <c r="G116" s="20"/>
      <c r="H116" s="7">
        <f>IF(B116&lt;&gt;"",VLOOKUP(D116,categories!$A$2:$B$89,2,0)&amp;O116,"")</f>
      </c>
      <c r="I116" s="21"/>
      <c r="J116" s="21"/>
      <c r="K116" s="21"/>
      <c r="L116" s="21"/>
      <c r="M116" s="21"/>
      <c r="N116" s="21"/>
      <c r="O116">
        <f t="shared" si="2"/>
      </c>
    </row>
    <row r="117" spans="1:15" ht="15">
      <c r="A117" s="23">
        <f t="shared" si="3"/>
        <v>111</v>
      </c>
      <c r="B117" s="20"/>
      <c r="C117" s="20"/>
      <c r="D117" s="20"/>
      <c r="E117" s="20"/>
      <c r="F117" s="20"/>
      <c r="G117" s="20"/>
      <c r="H117" s="7">
        <f>IF(B117&lt;&gt;"",VLOOKUP(D117,categories!$A$2:$B$89,2,0)&amp;O117,"")</f>
      </c>
      <c r="I117" s="21"/>
      <c r="J117" s="21"/>
      <c r="K117" s="21"/>
      <c r="L117" s="21"/>
      <c r="M117" s="21"/>
      <c r="N117" s="21"/>
      <c r="O117">
        <f t="shared" si="2"/>
      </c>
    </row>
    <row r="118" spans="1:15" ht="15">
      <c r="A118" s="23">
        <f t="shared" si="3"/>
        <v>112</v>
      </c>
      <c r="B118" s="20"/>
      <c r="C118" s="20"/>
      <c r="D118" s="20"/>
      <c r="E118" s="20"/>
      <c r="F118" s="20"/>
      <c r="G118" s="20"/>
      <c r="H118" s="7">
        <f>IF(B118&lt;&gt;"",VLOOKUP(D118,categories!$A$2:$B$89,2,0)&amp;O118,"")</f>
      </c>
      <c r="I118" s="21"/>
      <c r="J118" s="21"/>
      <c r="K118" s="21"/>
      <c r="L118" s="21"/>
      <c r="M118" s="21"/>
      <c r="N118" s="21"/>
      <c r="O118">
        <f t="shared" si="2"/>
      </c>
    </row>
    <row r="119" spans="1:15" ht="15">
      <c r="A119" s="23">
        <f t="shared" si="3"/>
        <v>113</v>
      </c>
      <c r="B119" s="20"/>
      <c r="C119" s="20"/>
      <c r="D119" s="20"/>
      <c r="E119" s="20"/>
      <c r="F119" s="20"/>
      <c r="G119" s="20"/>
      <c r="H119" s="7">
        <f>IF(B119&lt;&gt;"",VLOOKUP(D119,categories!$A$2:$B$89,2,0)&amp;O119,"")</f>
      </c>
      <c r="I119" s="21"/>
      <c r="J119" s="21"/>
      <c r="K119" s="21"/>
      <c r="L119" s="21"/>
      <c r="M119" s="21"/>
      <c r="N119" s="21"/>
      <c r="O119">
        <f t="shared" si="2"/>
      </c>
    </row>
    <row r="120" spans="1:15" ht="15">
      <c r="A120" s="23">
        <f t="shared" si="3"/>
        <v>114</v>
      </c>
      <c r="B120" s="20"/>
      <c r="C120" s="20"/>
      <c r="D120" s="20"/>
      <c r="E120" s="20"/>
      <c r="F120" s="20"/>
      <c r="G120" s="20"/>
      <c r="H120" s="7">
        <f>IF(B120&lt;&gt;"",VLOOKUP(D120,categories!$A$2:$B$89,2,0)&amp;O120,"")</f>
      </c>
      <c r="I120" s="21"/>
      <c r="J120" s="21"/>
      <c r="K120" s="21"/>
      <c r="L120" s="21"/>
      <c r="M120" s="21"/>
      <c r="N120" s="21"/>
      <c r="O120">
        <f t="shared" si="2"/>
      </c>
    </row>
    <row r="121" spans="1:15" ht="15">
      <c r="A121" s="23">
        <f t="shared" si="3"/>
        <v>115</v>
      </c>
      <c r="B121" s="20"/>
      <c r="C121" s="20"/>
      <c r="D121" s="20"/>
      <c r="E121" s="20"/>
      <c r="F121" s="20"/>
      <c r="G121" s="20"/>
      <c r="H121" s="7">
        <f>IF(B121&lt;&gt;"",VLOOKUP(D121,categories!$A$2:$B$89,2,0)&amp;O121,"")</f>
      </c>
      <c r="I121" s="21"/>
      <c r="J121" s="21"/>
      <c r="K121" s="21"/>
      <c r="L121" s="21"/>
      <c r="M121" s="21"/>
      <c r="N121" s="21"/>
      <c r="O121">
        <f t="shared" si="2"/>
      </c>
    </row>
    <row r="122" spans="1:15" ht="15">
      <c r="A122" s="23">
        <f t="shared" si="3"/>
        <v>116</v>
      </c>
      <c r="B122" s="20"/>
      <c r="C122" s="20"/>
      <c r="D122" s="20"/>
      <c r="E122" s="20"/>
      <c r="F122" s="20"/>
      <c r="G122" s="20"/>
      <c r="H122" s="7">
        <f>IF(B122&lt;&gt;"",VLOOKUP(D122,categories!$A$2:$B$89,2,0)&amp;O122,"")</f>
      </c>
      <c r="I122" s="21"/>
      <c r="J122" s="21"/>
      <c r="K122" s="21"/>
      <c r="L122" s="21"/>
      <c r="M122" s="21"/>
      <c r="N122" s="21"/>
      <c r="O122">
        <f t="shared" si="2"/>
      </c>
    </row>
    <row r="123" spans="1:15" ht="15">
      <c r="A123" s="23">
        <f t="shared" si="3"/>
        <v>117</v>
      </c>
      <c r="B123" s="20"/>
      <c r="C123" s="20"/>
      <c r="D123" s="20"/>
      <c r="E123" s="20"/>
      <c r="F123" s="20"/>
      <c r="G123" s="20"/>
      <c r="H123" s="7">
        <f>IF(B123&lt;&gt;"",VLOOKUP(D123,categories!$A$2:$B$89,2,0)&amp;O123,"")</f>
      </c>
      <c r="I123" s="21"/>
      <c r="J123" s="21"/>
      <c r="K123" s="21"/>
      <c r="L123" s="21"/>
      <c r="M123" s="21"/>
      <c r="N123" s="21"/>
      <c r="O123">
        <f t="shared" si="2"/>
      </c>
    </row>
    <row r="124" spans="1:15" ht="15">
      <c r="A124" s="23">
        <f t="shared" si="3"/>
        <v>118</v>
      </c>
      <c r="B124" s="20"/>
      <c r="C124" s="20"/>
      <c r="D124" s="20"/>
      <c r="E124" s="20"/>
      <c r="F124" s="20"/>
      <c r="G124" s="20"/>
      <c r="H124" s="7">
        <f>IF(B124&lt;&gt;"",VLOOKUP(D124,categories!$A$2:$B$89,2,0)&amp;O124,"")</f>
      </c>
      <c r="I124" s="21"/>
      <c r="J124" s="21"/>
      <c r="K124" s="21"/>
      <c r="L124" s="21"/>
      <c r="M124" s="21"/>
      <c r="N124" s="21"/>
      <c r="O124">
        <f t="shared" si="2"/>
      </c>
    </row>
    <row r="125" spans="1:15" ht="15">
      <c r="A125" s="23">
        <f t="shared" si="3"/>
        <v>119</v>
      </c>
      <c r="B125" s="20"/>
      <c r="C125" s="20"/>
      <c r="D125" s="20"/>
      <c r="E125" s="20"/>
      <c r="F125" s="20"/>
      <c r="G125" s="20"/>
      <c r="H125" s="7">
        <f>IF(B125&lt;&gt;"",VLOOKUP(D125,categories!$A$2:$B$89,2,0)&amp;O125,"")</f>
      </c>
      <c r="I125" s="21"/>
      <c r="J125" s="21"/>
      <c r="K125" s="21"/>
      <c r="L125" s="21"/>
      <c r="M125" s="21"/>
      <c r="N125" s="21"/>
      <c r="O125">
        <f t="shared" si="2"/>
      </c>
    </row>
    <row r="126" spans="1:15" ht="15">
      <c r="A126" s="23">
        <f t="shared" si="3"/>
        <v>120</v>
      </c>
      <c r="B126" s="20"/>
      <c r="C126" s="20"/>
      <c r="D126" s="20"/>
      <c r="E126" s="20"/>
      <c r="F126" s="20"/>
      <c r="G126" s="20"/>
      <c r="H126" s="7">
        <f>IF(B126&lt;&gt;"",VLOOKUP(D126,categories!$A$2:$B$89,2,0)&amp;O126,"")</f>
      </c>
      <c r="I126" s="21"/>
      <c r="J126" s="21"/>
      <c r="K126" s="21"/>
      <c r="L126" s="21"/>
      <c r="M126" s="21"/>
      <c r="N126" s="21"/>
      <c r="O126">
        <f t="shared" si="2"/>
      </c>
    </row>
    <row r="127" spans="1:15" ht="15">
      <c r="A127" s="23">
        <f t="shared" si="3"/>
        <v>121</v>
      </c>
      <c r="B127" s="20"/>
      <c r="C127" s="20"/>
      <c r="D127" s="20"/>
      <c r="E127" s="20"/>
      <c r="F127" s="20"/>
      <c r="G127" s="20"/>
      <c r="H127" s="7">
        <f>IF(B127&lt;&gt;"",VLOOKUP(D127,categories!$A$2:$B$89,2,0)&amp;O127,"")</f>
      </c>
      <c r="I127" s="21"/>
      <c r="J127" s="21"/>
      <c r="K127" s="21"/>
      <c r="L127" s="21"/>
      <c r="M127" s="21"/>
      <c r="N127" s="21"/>
      <c r="O127">
        <f t="shared" si="2"/>
      </c>
    </row>
    <row r="128" spans="1:15" ht="15">
      <c r="A128" s="23">
        <f t="shared" si="3"/>
        <v>122</v>
      </c>
      <c r="B128" s="20"/>
      <c r="C128" s="20"/>
      <c r="D128" s="20"/>
      <c r="E128" s="20"/>
      <c r="F128" s="20"/>
      <c r="G128" s="20"/>
      <c r="H128" s="7">
        <f>IF(B128&lt;&gt;"",VLOOKUP(D128,categories!$A$2:$B$89,2,0)&amp;O128,"")</f>
      </c>
      <c r="I128" s="21"/>
      <c r="J128" s="21"/>
      <c r="K128" s="21"/>
      <c r="L128" s="21"/>
      <c r="M128" s="21"/>
      <c r="N128" s="21"/>
      <c r="O128">
        <f t="shared" si="2"/>
      </c>
    </row>
    <row r="129" spans="1:15" ht="15">
      <c r="A129" s="23">
        <f t="shared" si="3"/>
        <v>123</v>
      </c>
      <c r="B129" s="20"/>
      <c r="C129" s="20"/>
      <c r="D129" s="20"/>
      <c r="E129" s="20"/>
      <c r="F129" s="20"/>
      <c r="G129" s="20"/>
      <c r="H129" s="7">
        <f>IF(B129&lt;&gt;"",VLOOKUP(D129,categories!$A$2:$B$89,2,0)&amp;O129,"")</f>
      </c>
      <c r="I129" s="21"/>
      <c r="J129" s="21"/>
      <c r="K129" s="21"/>
      <c r="L129" s="21"/>
      <c r="M129" s="21"/>
      <c r="N129" s="21"/>
      <c r="O129">
        <f t="shared" si="2"/>
      </c>
    </row>
    <row r="130" spans="1:15" ht="15">
      <c r="A130" s="23">
        <f t="shared" si="3"/>
        <v>124</v>
      </c>
      <c r="B130" s="20"/>
      <c r="C130" s="20"/>
      <c r="D130" s="20"/>
      <c r="E130" s="20"/>
      <c r="F130" s="20"/>
      <c r="G130" s="20"/>
      <c r="H130" s="7">
        <f>IF(B130&lt;&gt;"",VLOOKUP(D130,categories!$A$2:$B$89,2,0)&amp;O130,"")</f>
      </c>
      <c r="I130" s="21"/>
      <c r="J130" s="21"/>
      <c r="K130" s="21"/>
      <c r="L130" s="21"/>
      <c r="M130" s="21"/>
      <c r="N130" s="21"/>
      <c r="O130">
        <f t="shared" si="2"/>
      </c>
    </row>
    <row r="131" spans="1:15" ht="15">
      <c r="A131" s="23">
        <f t="shared" si="3"/>
        <v>125</v>
      </c>
      <c r="B131" s="20"/>
      <c r="C131" s="20"/>
      <c r="D131" s="20"/>
      <c r="E131" s="20"/>
      <c r="F131" s="20"/>
      <c r="G131" s="20"/>
      <c r="H131" s="7">
        <f>IF(B131&lt;&gt;"",VLOOKUP(D131,categories!$A$2:$B$89,2,0)&amp;O131,"")</f>
      </c>
      <c r="I131" s="21"/>
      <c r="J131" s="21"/>
      <c r="K131" s="21"/>
      <c r="L131" s="21"/>
      <c r="M131" s="21"/>
      <c r="N131" s="21"/>
      <c r="O131">
        <f t="shared" si="2"/>
      </c>
    </row>
    <row r="132" spans="1:15" ht="15">
      <c r="A132" s="23">
        <f t="shared" si="3"/>
        <v>126</v>
      </c>
      <c r="B132" s="20"/>
      <c r="C132" s="20"/>
      <c r="D132" s="20"/>
      <c r="E132" s="20"/>
      <c r="F132" s="20"/>
      <c r="G132" s="20"/>
      <c r="H132" s="7">
        <f>IF(B132&lt;&gt;"",VLOOKUP(D132,categories!$A$2:$B$89,2,0)&amp;O132,"")</f>
      </c>
      <c r="I132" s="21"/>
      <c r="J132" s="21"/>
      <c r="K132" s="21"/>
      <c r="L132" s="21"/>
      <c r="M132" s="21"/>
      <c r="N132" s="21"/>
      <c r="O132">
        <f t="shared" si="2"/>
      </c>
    </row>
    <row r="133" spans="1:15" ht="15">
      <c r="A133" s="23">
        <f t="shared" si="3"/>
        <v>127</v>
      </c>
      <c r="B133" s="20"/>
      <c r="C133" s="20"/>
      <c r="D133" s="20"/>
      <c r="E133" s="20"/>
      <c r="F133" s="20"/>
      <c r="G133" s="20"/>
      <c r="H133" s="7">
        <f>IF(B133&lt;&gt;"",VLOOKUP(D133,categories!$A$2:$B$89,2,0)&amp;O133,"")</f>
      </c>
      <c r="I133" s="21"/>
      <c r="J133" s="21"/>
      <c r="K133" s="21"/>
      <c r="L133" s="21"/>
      <c r="M133" s="21"/>
      <c r="N133" s="21"/>
      <c r="O133">
        <f t="shared" si="2"/>
      </c>
    </row>
    <row r="134" spans="1:15" ht="15">
      <c r="A134" s="23">
        <f t="shared" si="3"/>
        <v>128</v>
      </c>
      <c r="B134" s="20"/>
      <c r="C134" s="20"/>
      <c r="D134" s="20"/>
      <c r="E134" s="20"/>
      <c r="F134" s="20"/>
      <c r="G134" s="20"/>
      <c r="H134" s="7">
        <f>IF(B134&lt;&gt;"",VLOOKUP(D134,categories!$A$2:$B$89,2,0)&amp;O134,"")</f>
      </c>
      <c r="I134" s="21"/>
      <c r="J134" s="21"/>
      <c r="K134" s="21"/>
      <c r="L134" s="21"/>
      <c r="M134" s="21"/>
      <c r="N134" s="21"/>
      <c r="O134">
        <f t="shared" si="2"/>
      </c>
    </row>
    <row r="135" spans="1:15" ht="15">
      <c r="A135" s="23">
        <f t="shared" si="3"/>
        <v>129</v>
      </c>
      <c r="B135" s="20"/>
      <c r="C135" s="20"/>
      <c r="D135" s="20"/>
      <c r="E135" s="20"/>
      <c r="F135" s="20"/>
      <c r="G135" s="20"/>
      <c r="H135" s="7">
        <f>IF(B135&lt;&gt;"",VLOOKUP(D135,categories!$A$2:$B$89,2,0)&amp;O135,"")</f>
      </c>
      <c r="I135" s="21"/>
      <c r="J135" s="21"/>
      <c r="K135" s="21"/>
      <c r="L135" s="21"/>
      <c r="M135" s="21"/>
      <c r="N135" s="21"/>
      <c r="O135">
        <f t="shared" si="2"/>
      </c>
    </row>
    <row r="136" spans="1:15" ht="15">
      <c r="A136" s="23">
        <f t="shared" si="3"/>
        <v>130</v>
      </c>
      <c r="B136" s="20"/>
      <c r="C136" s="20"/>
      <c r="D136" s="20"/>
      <c r="E136" s="20"/>
      <c r="F136" s="20"/>
      <c r="G136" s="20"/>
      <c r="H136" s="7">
        <f>IF(B136&lt;&gt;"",VLOOKUP(D136,categories!$A$2:$B$89,2,0)&amp;O136,"")</f>
      </c>
      <c r="I136" s="21"/>
      <c r="J136" s="21"/>
      <c r="K136" s="21"/>
      <c r="L136" s="21"/>
      <c r="M136" s="21"/>
      <c r="N136" s="21"/>
      <c r="O136">
        <f aca="true" t="shared" si="4" ref="O136:O199">UPPER(E136)</f>
      </c>
    </row>
    <row r="137" spans="1:15" ht="15">
      <c r="A137" s="23">
        <f aca="true" t="shared" si="5" ref="A137:A200">A136+1</f>
        <v>131</v>
      </c>
      <c r="B137" s="20"/>
      <c r="C137" s="20"/>
      <c r="D137" s="20"/>
      <c r="E137" s="20"/>
      <c r="F137" s="20"/>
      <c r="G137" s="20"/>
      <c r="H137" s="7">
        <f>IF(B137&lt;&gt;"",VLOOKUP(D137,categories!$A$2:$B$89,2,0)&amp;O137,"")</f>
      </c>
      <c r="I137" s="21"/>
      <c r="J137" s="21"/>
      <c r="K137" s="21"/>
      <c r="L137" s="21"/>
      <c r="M137" s="21"/>
      <c r="N137" s="21"/>
      <c r="O137">
        <f t="shared" si="4"/>
      </c>
    </row>
    <row r="138" spans="1:15" ht="15">
      <c r="A138" s="23">
        <f t="shared" si="5"/>
        <v>132</v>
      </c>
      <c r="B138" s="20"/>
      <c r="C138" s="20"/>
      <c r="D138" s="20"/>
      <c r="E138" s="20"/>
      <c r="F138" s="20"/>
      <c r="G138" s="20"/>
      <c r="H138" s="7">
        <f>IF(B138&lt;&gt;"",VLOOKUP(D138,categories!$A$2:$B$89,2,0)&amp;O138,"")</f>
      </c>
      <c r="I138" s="21"/>
      <c r="J138" s="21"/>
      <c r="K138" s="21"/>
      <c r="L138" s="21"/>
      <c r="M138" s="21"/>
      <c r="N138" s="21"/>
      <c r="O138">
        <f t="shared" si="4"/>
      </c>
    </row>
    <row r="139" spans="1:15" ht="15">
      <c r="A139" s="23">
        <f t="shared" si="5"/>
        <v>133</v>
      </c>
      <c r="B139" s="20"/>
      <c r="C139" s="20"/>
      <c r="D139" s="20"/>
      <c r="E139" s="20"/>
      <c r="F139" s="20"/>
      <c r="G139" s="20"/>
      <c r="H139" s="7">
        <f>IF(B139&lt;&gt;"",VLOOKUP(D139,categories!$A$2:$B$89,2,0)&amp;O139,"")</f>
      </c>
      <c r="I139" s="21"/>
      <c r="J139" s="21"/>
      <c r="K139" s="21"/>
      <c r="L139" s="21"/>
      <c r="M139" s="21"/>
      <c r="N139" s="21"/>
      <c r="O139">
        <f t="shared" si="4"/>
      </c>
    </row>
    <row r="140" spans="1:15" ht="15">
      <c r="A140" s="23">
        <f t="shared" si="5"/>
        <v>134</v>
      </c>
      <c r="B140" s="20"/>
      <c r="C140" s="20"/>
      <c r="D140" s="20"/>
      <c r="E140" s="20"/>
      <c r="F140" s="20"/>
      <c r="G140" s="20"/>
      <c r="H140" s="7">
        <f>IF(B140&lt;&gt;"",VLOOKUP(D140,categories!$A$2:$B$89,2,0)&amp;O140,"")</f>
      </c>
      <c r="I140" s="21"/>
      <c r="J140" s="21"/>
      <c r="K140" s="21"/>
      <c r="L140" s="21"/>
      <c r="M140" s="21"/>
      <c r="N140" s="21"/>
      <c r="O140">
        <f t="shared" si="4"/>
      </c>
    </row>
    <row r="141" spans="1:15" ht="15">
      <c r="A141" s="23">
        <f t="shared" si="5"/>
        <v>135</v>
      </c>
      <c r="B141" s="20"/>
      <c r="C141" s="20"/>
      <c r="D141" s="20"/>
      <c r="E141" s="20"/>
      <c r="F141" s="20"/>
      <c r="G141" s="20"/>
      <c r="H141" s="7">
        <f>IF(B141&lt;&gt;"",VLOOKUP(D141,categories!$A$2:$B$89,2,0)&amp;O141,"")</f>
      </c>
      <c r="I141" s="21"/>
      <c r="J141" s="21"/>
      <c r="K141" s="21"/>
      <c r="L141" s="21"/>
      <c r="M141" s="21"/>
      <c r="N141" s="21"/>
      <c r="O141">
        <f t="shared" si="4"/>
      </c>
    </row>
    <row r="142" spans="1:15" ht="15">
      <c r="A142" s="23">
        <f t="shared" si="5"/>
        <v>136</v>
      </c>
      <c r="B142" s="20"/>
      <c r="C142" s="20"/>
      <c r="D142" s="20"/>
      <c r="E142" s="20"/>
      <c r="F142" s="20"/>
      <c r="G142" s="20"/>
      <c r="H142" s="7">
        <f>IF(B142&lt;&gt;"",VLOOKUP(D142,categories!$A$2:$B$89,2,0)&amp;O142,"")</f>
      </c>
      <c r="I142" s="21"/>
      <c r="J142" s="21"/>
      <c r="K142" s="21"/>
      <c r="L142" s="21"/>
      <c r="M142" s="21"/>
      <c r="N142" s="21"/>
      <c r="O142">
        <f t="shared" si="4"/>
      </c>
    </row>
    <row r="143" spans="1:15" ht="15">
      <c r="A143" s="23">
        <f t="shared" si="5"/>
        <v>137</v>
      </c>
      <c r="B143" s="20"/>
      <c r="C143" s="20"/>
      <c r="D143" s="20"/>
      <c r="E143" s="20"/>
      <c r="F143" s="20"/>
      <c r="G143" s="20"/>
      <c r="H143" s="7">
        <f>IF(B143&lt;&gt;"",VLOOKUP(D143,categories!$A$2:$B$89,2,0)&amp;O143,"")</f>
      </c>
      <c r="I143" s="21"/>
      <c r="J143" s="21"/>
      <c r="K143" s="21"/>
      <c r="L143" s="21"/>
      <c r="M143" s="21"/>
      <c r="N143" s="21"/>
      <c r="O143">
        <f t="shared" si="4"/>
      </c>
    </row>
    <row r="144" spans="1:15" ht="15">
      <c r="A144" s="23">
        <f t="shared" si="5"/>
        <v>138</v>
      </c>
      <c r="B144" s="20"/>
      <c r="C144" s="20"/>
      <c r="D144" s="20"/>
      <c r="E144" s="20"/>
      <c r="F144" s="20"/>
      <c r="G144" s="20"/>
      <c r="H144" s="7">
        <f>IF(B144&lt;&gt;"",VLOOKUP(D144,categories!$A$2:$B$89,2,0)&amp;O144,"")</f>
      </c>
      <c r="I144" s="21"/>
      <c r="J144" s="21"/>
      <c r="K144" s="21"/>
      <c r="L144" s="21"/>
      <c r="M144" s="21"/>
      <c r="N144" s="21"/>
      <c r="O144">
        <f t="shared" si="4"/>
      </c>
    </row>
    <row r="145" spans="1:15" ht="15">
      <c r="A145" s="23">
        <f t="shared" si="5"/>
        <v>139</v>
      </c>
      <c r="B145" s="20"/>
      <c r="C145" s="20"/>
      <c r="D145" s="20"/>
      <c r="E145" s="20"/>
      <c r="F145" s="20"/>
      <c r="G145" s="20"/>
      <c r="H145" s="7">
        <f>IF(B145&lt;&gt;"",VLOOKUP(D145,categories!$A$2:$B$89,2,0)&amp;O145,"")</f>
      </c>
      <c r="I145" s="21"/>
      <c r="J145" s="21"/>
      <c r="K145" s="21"/>
      <c r="L145" s="21"/>
      <c r="M145" s="21"/>
      <c r="N145" s="21"/>
      <c r="O145">
        <f t="shared" si="4"/>
      </c>
    </row>
    <row r="146" spans="1:15" ht="15">
      <c r="A146" s="23">
        <f t="shared" si="5"/>
        <v>140</v>
      </c>
      <c r="B146" s="20"/>
      <c r="C146" s="20"/>
      <c r="D146" s="20"/>
      <c r="E146" s="20"/>
      <c r="F146" s="20"/>
      <c r="G146" s="20"/>
      <c r="H146" s="7">
        <f>IF(B146&lt;&gt;"",VLOOKUP(D146,categories!$A$2:$B$89,2,0)&amp;O146,"")</f>
      </c>
      <c r="I146" s="21"/>
      <c r="J146" s="21"/>
      <c r="K146" s="21"/>
      <c r="L146" s="21"/>
      <c r="M146" s="21"/>
      <c r="N146" s="21"/>
      <c r="O146">
        <f t="shared" si="4"/>
      </c>
    </row>
    <row r="147" spans="1:15" ht="15">
      <c r="A147" s="23">
        <f t="shared" si="5"/>
        <v>141</v>
      </c>
      <c r="B147" s="20"/>
      <c r="C147" s="20"/>
      <c r="D147" s="20"/>
      <c r="E147" s="20"/>
      <c r="F147" s="20"/>
      <c r="G147" s="20"/>
      <c r="H147" s="7">
        <f>IF(B147&lt;&gt;"",VLOOKUP(D147,categories!$A$2:$B$89,2,0)&amp;O147,"")</f>
      </c>
      <c r="I147" s="21"/>
      <c r="J147" s="21"/>
      <c r="K147" s="21"/>
      <c r="L147" s="21"/>
      <c r="M147" s="21"/>
      <c r="N147" s="21"/>
      <c r="O147">
        <f t="shared" si="4"/>
      </c>
    </row>
    <row r="148" spans="1:15" ht="15">
      <c r="A148" s="23">
        <f t="shared" si="5"/>
        <v>142</v>
      </c>
      <c r="B148" s="20"/>
      <c r="C148" s="20"/>
      <c r="D148" s="20"/>
      <c r="E148" s="20"/>
      <c r="F148" s="20"/>
      <c r="G148" s="20"/>
      <c r="H148" s="7">
        <f>IF(B148&lt;&gt;"",VLOOKUP(D148,categories!$A$2:$B$89,2,0)&amp;O148,"")</f>
      </c>
      <c r="I148" s="21"/>
      <c r="J148" s="21"/>
      <c r="K148" s="21"/>
      <c r="L148" s="21"/>
      <c r="M148" s="21"/>
      <c r="N148" s="21"/>
      <c r="O148">
        <f t="shared" si="4"/>
      </c>
    </row>
    <row r="149" spans="1:15" ht="15">
      <c r="A149" s="23">
        <f t="shared" si="5"/>
        <v>143</v>
      </c>
      <c r="B149" s="20"/>
      <c r="C149" s="20"/>
      <c r="D149" s="20"/>
      <c r="E149" s="20"/>
      <c r="F149" s="20"/>
      <c r="G149" s="20"/>
      <c r="H149" s="7">
        <f>IF(B149&lt;&gt;"",VLOOKUP(D149,categories!$A$2:$B$89,2,0)&amp;O149,"")</f>
      </c>
      <c r="I149" s="21"/>
      <c r="J149" s="21"/>
      <c r="K149" s="21"/>
      <c r="L149" s="21"/>
      <c r="M149" s="21"/>
      <c r="N149" s="21"/>
      <c r="O149">
        <f t="shared" si="4"/>
      </c>
    </row>
    <row r="150" spans="1:15" ht="15">
      <c r="A150" s="23">
        <f t="shared" si="5"/>
        <v>144</v>
      </c>
      <c r="B150" s="20"/>
      <c r="C150" s="20"/>
      <c r="D150" s="20"/>
      <c r="E150" s="20"/>
      <c r="F150" s="20"/>
      <c r="G150" s="20"/>
      <c r="H150" s="7">
        <f>IF(B150&lt;&gt;"",VLOOKUP(D150,categories!$A$2:$B$89,2,0)&amp;O150,"")</f>
      </c>
      <c r="I150" s="21"/>
      <c r="J150" s="21"/>
      <c r="K150" s="21"/>
      <c r="L150" s="21"/>
      <c r="M150" s="21"/>
      <c r="N150" s="21"/>
      <c r="O150">
        <f t="shared" si="4"/>
      </c>
    </row>
    <row r="151" spans="1:15" ht="15">
      <c r="A151" s="23">
        <f t="shared" si="5"/>
        <v>145</v>
      </c>
      <c r="B151" s="20"/>
      <c r="C151" s="20"/>
      <c r="D151" s="20"/>
      <c r="E151" s="20"/>
      <c r="F151" s="20"/>
      <c r="G151" s="20"/>
      <c r="H151" s="7">
        <f>IF(B151&lt;&gt;"",VLOOKUP(D151,categories!$A$2:$B$89,2,0)&amp;O151,"")</f>
      </c>
      <c r="I151" s="21"/>
      <c r="J151" s="21"/>
      <c r="K151" s="21"/>
      <c r="L151" s="21"/>
      <c r="M151" s="21"/>
      <c r="N151" s="21"/>
      <c r="O151">
        <f t="shared" si="4"/>
      </c>
    </row>
    <row r="152" spans="1:15" ht="15">
      <c r="A152" s="23">
        <f t="shared" si="5"/>
        <v>146</v>
      </c>
      <c r="B152" s="20"/>
      <c r="C152" s="20"/>
      <c r="D152" s="20"/>
      <c r="E152" s="20"/>
      <c r="F152" s="20"/>
      <c r="G152" s="20"/>
      <c r="H152" s="7">
        <f>IF(B152&lt;&gt;"",VLOOKUP(D152,categories!$A$2:$B$89,2,0)&amp;O152,"")</f>
      </c>
      <c r="I152" s="21"/>
      <c r="J152" s="21"/>
      <c r="K152" s="21"/>
      <c r="L152" s="21"/>
      <c r="M152" s="21"/>
      <c r="N152" s="21"/>
      <c r="O152">
        <f t="shared" si="4"/>
      </c>
    </row>
    <row r="153" spans="1:15" ht="15">
      <c r="A153" s="23">
        <f t="shared" si="5"/>
        <v>147</v>
      </c>
      <c r="B153" s="20"/>
      <c r="C153" s="20"/>
      <c r="D153" s="20"/>
      <c r="E153" s="20"/>
      <c r="F153" s="20"/>
      <c r="G153" s="20"/>
      <c r="H153" s="7">
        <f>IF(B153&lt;&gt;"",VLOOKUP(D153,categories!$A$2:$B$89,2,0)&amp;O153,"")</f>
      </c>
      <c r="I153" s="21"/>
      <c r="J153" s="21"/>
      <c r="K153" s="21"/>
      <c r="L153" s="21"/>
      <c r="M153" s="21"/>
      <c r="N153" s="21"/>
      <c r="O153">
        <f t="shared" si="4"/>
      </c>
    </row>
    <row r="154" spans="1:15" ht="15">
      <c r="A154" s="23">
        <f t="shared" si="5"/>
        <v>148</v>
      </c>
      <c r="B154" s="20"/>
      <c r="C154" s="20"/>
      <c r="D154" s="20"/>
      <c r="E154" s="20"/>
      <c r="F154" s="20"/>
      <c r="G154" s="20"/>
      <c r="H154" s="7">
        <f>IF(B154&lt;&gt;"",VLOOKUP(D154,categories!$A$2:$B$89,2,0)&amp;O154,"")</f>
      </c>
      <c r="I154" s="21"/>
      <c r="J154" s="21"/>
      <c r="K154" s="21"/>
      <c r="L154" s="21"/>
      <c r="M154" s="21"/>
      <c r="N154" s="21"/>
      <c r="O154">
        <f t="shared" si="4"/>
      </c>
    </row>
    <row r="155" spans="1:15" ht="15">
      <c r="A155" s="23">
        <f t="shared" si="5"/>
        <v>149</v>
      </c>
      <c r="B155" s="20"/>
      <c r="C155" s="20"/>
      <c r="D155" s="20"/>
      <c r="E155" s="20"/>
      <c r="F155" s="20"/>
      <c r="G155" s="20"/>
      <c r="H155" s="7">
        <f>IF(B155&lt;&gt;"",VLOOKUP(D155,categories!$A$2:$B$89,2,0)&amp;O155,"")</f>
      </c>
      <c r="I155" s="21"/>
      <c r="J155" s="21"/>
      <c r="K155" s="21"/>
      <c r="L155" s="21"/>
      <c r="M155" s="21"/>
      <c r="N155" s="21"/>
      <c r="O155">
        <f t="shared" si="4"/>
      </c>
    </row>
    <row r="156" spans="1:15" ht="15">
      <c r="A156" s="23">
        <f t="shared" si="5"/>
        <v>150</v>
      </c>
      <c r="B156" s="20"/>
      <c r="C156" s="20"/>
      <c r="D156" s="20"/>
      <c r="E156" s="20"/>
      <c r="F156" s="20"/>
      <c r="G156" s="20"/>
      <c r="H156" s="7">
        <f>IF(B156&lt;&gt;"",VLOOKUP(D156,categories!$A$2:$B$89,2,0)&amp;O156,"")</f>
      </c>
      <c r="I156" s="21"/>
      <c r="J156" s="21"/>
      <c r="K156" s="21"/>
      <c r="L156" s="21"/>
      <c r="M156" s="21"/>
      <c r="N156" s="21"/>
      <c r="O156">
        <f t="shared" si="4"/>
      </c>
    </row>
    <row r="157" spans="1:15" ht="15">
      <c r="A157" s="23">
        <f t="shared" si="5"/>
        <v>151</v>
      </c>
      <c r="B157" s="20"/>
      <c r="C157" s="20"/>
      <c r="D157" s="20"/>
      <c r="E157" s="20"/>
      <c r="F157" s="20"/>
      <c r="G157" s="20"/>
      <c r="H157" s="7">
        <f>IF(B157&lt;&gt;"",VLOOKUP(D157,categories!$A$2:$B$89,2,0)&amp;O157,"")</f>
      </c>
      <c r="I157" s="21"/>
      <c r="J157" s="21"/>
      <c r="K157" s="21"/>
      <c r="L157" s="21"/>
      <c r="M157" s="21"/>
      <c r="N157" s="21"/>
      <c r="O157">
        <f t="shared" si="4"/>
      </c>
    </row>
    <row r="158" spans="1:15" ht="15">
      <c r="A158" s="23">
        <f t="shared" si="5"/>
        <v>152</v>
      </c>
      <c r="B158" s="20"/>
      <c r="C158" s="20"/>
      <c r="D158" s="20"/>
      <c r="E158" s="20"/>
      <c r="F158" s="20"/>
      <c r="G158" s="20"/>
      <c r="H158" s="7">
        <f>IF(B158&lt;&gt;"",VLOOKUP(D158,categories!$A$2:$B$89,2,0)&amp;O158,"")</f>
      </c>
      <c r="I158" s="21"/>
      <c r="J158" s="21"/>
      <c r="K158" s="21"/>
      <c r="L158" s="21"/>
      <c r="M158" s="21"/>
      <c r="N158" s="21"/>
      <c r="O158">
        <f t="shared" si="4"/>
      </c>
    </row>
    <row r="159" spans="1:15" ht="15">
      <c r="A159" s="23">
        <f t="shared" si="5"/>
        <v>153</v>
      </c>
      <c r="B159" s="20"/>
      <c r="C159" s="20"/>
      <c r="D159" s="20"/>
      <c r="E159" s="20"/>
      <c r="F159" s="20"/>
      <c r="G159" s="20"/>
      <c r="H159" s="7">
        <f>IF(B159&lt;&gt;"",VLOOKUP(D159,categories!$A$2:$B$89,2,0)&amp;O159,"")</f>
      </c>
      <c r="I159" s="21"/>
      <c r="J159" s="21"/>
      <c r="K159" s="21"/>
      <c r="L159" s="21"/>
      <c r="M159" s="21"/>
      <c r="N159" s="21"/>
      <c r="O159">
        <f t="shared" si="4"/>
      </c>
    </row>
    <row r="160" spans="1:15" ht="15">
      <c r="A160" s="23">
        <f t="shared" si="5"/>
        <v>154</v>
      </c>
      <c r="B160" s="20"/>
      <c r="C160" s="20"/>
      <c r="D160" s="20"/>
      <c r="E160" s="20"/>
      <c r="F160" s="20"/>
      <c r="G160" s="20"/>
      <c r="H160" s="7">
        <f>IF(B160&lt;&gt;"",VLOOKUP(D160,categories!$A$2:$B$89,2,0)&amp;O160,"")</f>
      </c>
      <c r="I160" s="21"/>
      <c r="J160" s="21"/>
      <c r="K160" s="21"/>
      <c r="L160" s="21"/>
      <c r="M160" s="21"/>
      <c r="N160" s="21"/>
      <c r="O160">
        <f t="shared" si="4"/>
      </c>
    </row>
    <row r="161" spans="1:15" ht="15">
      <c r="A161" s="23">
        <f t="shared" si="5"/>
        <v>155</v>
      </c>
      <c r="B161" s="20"/>
      <c r="C161" s="20"/>
      <c r="D161" s="20"/>
      <c r="E161" s="20"/>
      <c r="F161" s="20"/>
      <c r="G161" s="20"/>
      <c r="H161" s="7">
        <f>IF(B161&lt;&gt;"",VLOOKUP(D161,categories!$A$2:$B$89,2,0)&amp;O161,"")</f>
      </c>
      <c r="I161" s="21"/>
      <c r="J161" s="21"/>
      <c r="K161" s="21"/>
      <c r="L161" s="21"/>
      <c r="M161" s="21"/>
      <c r="N161" s="21"/>
      <c r="O161">
        <f t="shared" si="4"/>
      </c>
    </row>
    <row r="162" spans="1:15" ht="15">
      <c r="A162" s="23">
        <f t="shared" si="5"/>
        <v>156</v>
      </c>
      <c r="B162" s="20"/>
      <c r="C162" s="20"/>
      <c r="D162" s="20"/>
      <c r="E162" s="20"/>
      <c r="F162" s="20"/>
      <c r="G162" s="20"/>
      <c r="H162" s="7">
        <f>IF(B162&lt;&gt;"",VLOOKUP(D162,categories!$A$2:$B$89,2,0)&amp;O162,"")</f>
      </c>
      <c r="I162" s="21"/>
      <c r="J162" s="21"/>
      <c r="K162" s="21"/>
      <c r="L162" s="21"/>
      <c r="M162" s="21"/>
      <c r="N162" s="21"/>
      <c r="O162">
        <f t="shared" si="4"/>
      </c>
    </row>
    <row r="163" spans="1:15" ht="15">
      <c r="A163" s="23">
        <f t="shared" si="5"/>
        <v>157</v>
      </c>
      <c r="B163" s="20"/>
      <c r="C163" s="20"/>
      <c r="D163" s="20"/>
      <c r="E163" s="20"/>
      <c r="F163" s="20"/>
      <c r="G163" s="20"/>
      <c r="H163" s="7">
        <f>IF(B163&lt;&gt;"",VLOOKUP(D163,categories!$A$2:$B$89,2,0)&amp;O163,"")</f>
      </c>
      <c r="I163" s="21"/>
      <c r="J163" s="21"/>
      <c r="K163" s="21"/>
      <c r="L163" s="21"/>
      <c r="M163" s="21"/>
      <c r="N163" s="21"/>
      <c r="O163">
        <f t="shared" si="4"/>
      </c>
    </row>
    <row r="164" spans="1:15" ht="15">
      <c r="A164" s="23">
        <f t="shared" si="5"/>
        <v>158</v>
      </c>
      <c r="B164" s="20"/>
      <c r="C164" s="20"/>
      <c r="D164" s="20"/>
      <c r="E164" s="20"/>
      <c r="F164" s="20"/>
      <c r="G164" s="20"/>
      <c r="H164" s="7">
        <f>IF(B164&lt;&gt;"",VLOOKUP(D164,categories!$A$2:$B$89,2,0)&amp;O164,"")</f>
      </c>
      <c r="I164" s="21"/>
      <c r="J164" s="21"/>
      <c r="K164" s="21"/>
      <c r="L164" s="21"/>
      <c r="M164" s="21"/>
      <c r="N164" s="21"/>
      <c r="O164">
        <f t="shared" si="4"/>
      </c>
    </row>
    <row r="165" spans="1:15" ht="15">
      <c r="A165" s="23">
        <f t="shared" si="5"/>
        <v>159</v>
      </c>
      <c r="B165" s="20"/>
      <c r="C165" s="20"/>
      <c r="D165" s="20"/>
      <c r="E165" s="20"/>
      <c r="F165" s="20"/>
      <c r="G165" s="20"/>
      <c r="H165" s="7">
        <f>IF(B165&lt;&gt;"",VLOOKUP(D165,categories!$A$2:$B$89,2,0)&amp;O165,"")</f>
      </c>
      <c r="I165" s="21"/>
      <c r="J165" s="21"/>
      <c r="K165" s="21"/>
      <c r="L165" s="21"/>
      <c r="M165" s="21"/>
      <c r="N165" s="21"/>
      <c r="O165">
        <f t="shared" si="4"/>
      </c>
    </row>
    <row r="166" spans="1:15" ht="15">
      <c r="A166" s="23">
        <f t="shared" si="5"/>
        <v>160</v>
      </c>
      <c r="B166" s="20"/>
      <c r="C166" s="20"/>
      <c r="D166" s="20"/>
      <c r="E166" s="20"/>
      <c r="F166" s="20"/>
      <c r="G166" s="20"/>
      <c r="H166" s="7">
        <f>IF(B166&lt;&gt;"",VLOOKUP(D166,categories!$A$2:$B$89,2,0)&amp;O166,"")</f>
      </c>
      <c r="I166" s="21"/>
      <c r="J166" s="21"/>
      <c r="K166" s="21"/>
      <c r="L166" s="21"/>
      <c r="M166" s="21"/>
      <c r="N166" s="21"/>
      <c r="O166">
        <f t="shared" si="4"/>
      </c>
    </row>
    <row r="167" spans="1:15" ht="15">
      <c r="A167" s="23">
        <f t="shared" si="5"/>
        <v>161</v>
      </c>
      <c r="B167" s="20"/>
      <c r="C167" s="20"/>
      <c r="D167" s="20"/>
      <c r="E167" s="20"/>
      <c r="F167" s="20"/>
      <c r="G167" s="20"/>
      <c r="H167" s="7">
        <f>IF(B167&lt;&gt;"",VLOOKUP(D167,categories!$A$2:$B$89,2,0)&amp;O167,"")</f>
      </c>
      <c r="I167" s="21"/>
      <c r="J167" s="21"/>
      <c r="K167" s="21"/>
      <c r="L167" s="21"/>
      <c r="M167" s="21"/>
      <c r="N167" s="21"/>
      <c r="O167">
        <f t="shared" si="4"/>
      </c>
    </row>
    <row r="168" spans="1:15" ht="15">
      <c r="A168" s="23">
        <f t="shared" si="5"/>
        <v>162</v>
      </c>
      <c r="B168" s="20"/>
      <c r="C168" s="20"/>
      <c r="D168" s="20"/>
      <c r="E168" s="20"/>
      <c r="F168" s="20"/>
      <c r="G168" s="20"/>
      <c r="H168" s="7">
        <f>IF(B168&lt;&gt;"",VLOOKUP(D168,categories!$A$2:$B$89,2,0)&amp;O168,"")</f>
      </c>
      <c r="I168" s="21"/>
      <c r="J168" s="21"/>
      <c r="K168" s="21"/>
      <c r="L168" s="21"/>
      <c r="M168" s="21"/>
      <c r="N168" s="21"/>
      <c r="O168">
        <f t="shared" si="4"/>
      </c>
    </row>
    <row r="169" spans="1:15" ht="15">
      <c r="A169" s="23">
        <f t="shared" si="5"/>
        <v>163</v>
      </c>
      <c r="B169" s="20"/>
      <c r="C169" s="20"/>
      <c r="D169" s="20"/>
      <c r="E169" s="20"/>
      <c r="F169" s="20"/>
      <c r="G169" s="20"/>
      <c r="H169" s="7">
        <f>IF(B169&lt;&gt;"",VLOOKUP(D169,categories!$A$2:$B$89,2,0)&amp;O169,"")</f>
      </c>
      <c r="I169" s="21"/>
      <c r="J169" s="21"/>
      <c r="K169" s="21"/>
      <c r="L169" s="21"/>
      <c r="M169" s="21"/>
      <c r="N169" s="21"/>
      <c r="O169">
        <f t="shared" si="4"/>
      </c>
    </row>
    <row r="170" spans="1:15" ht="15">
      <c r="A170" s="23">
        <f t="shared" si="5"/>
        <v>164</v>
      </c>
      <c r="B170" s="20"/>
      <c r="C170" s="20"/>
      <c r="D170" s="20"/>
      <c r="E170" s="20"/>
      <c r="F170" s="20"/>
      <c r="G170" s="20"/>
      <c r="H170" s="7">
        <f>IF(B170&lt;&gt;"",VLOOKUP(D170,categories!$A$2:$B$89,2,0)&amp;O170,"")</f>
      </c>
      <c r="I170" s="21"/>
      <c r="J170" s="21"/>
      <c r="K170" s="21"/>
      <c r="L170" s="21"/>
      <c r="M170" s="21"/>
      <c r="N170" s="21"/>
      <c r="O170">
        <f t="shared" si="4"/>
      </c>
    </row>
    <row r="171" spans="1:15" ht="15">
      <c r="A171" s="23">
        <f t="shared" si="5"/>
        <v>165</v>
      </c>
      <c r="B171" s="20"/>
      <c r="C171" s="20"/>
      <c r="D171" s="20"/>
      <c r="E171" s="20"/>
      <c r="F171" s="20"/>
      <c r="G171" s="20"/>
      <c r="H171" s="7">
        <f>IF(B171&lt;&gt;"",VLOOKUP(D171,categories!$A$2:$B$89,2,0)&amp;O171,"")</f>
      </c>
      <c r="I171" s="21"/>
      <c r="J171" s="21"/>
      <c r="K171" s="21"/>
      <c r="L171" s="21"/>
      <c r="M171" s="21"/>
      <c r="N171" s="21"/>
      <c r="O171">
        <f t="shared" si="4"/>
      </c>
    </row>
    <row r="172" spans="1:15" ht="15">
      <c r="A172" s="23">
        <f t="shared" si="5"/>
        <v>166</v>
      </c>
      <c r="B172" s="20"/>
      <c r="C172" s="20"/>
      <c r="D172" s="20"/>
      <c r="E172" s="20"/>
      <c r="F172" s="20"/>
      <c r="G172" s="20"/>
      <c r="H172" s="7">
        <f>IF(B172&lt;&gt;"",VLOOKUP(D172,categories!$A$2:$B$89,2,0)&amp;O172,"")</f>
      </c>
      <c r="I172" s="21"/>
      <c r="J172" s="21"/>
      <c r="K172" s="21"/>
      <c r="L172" s="21"/>
      <c r="M172" s="21"/>
      <c r="N172" s="21"/>
      <c r="O172">
        <f t="shared" si="4"/>
      </c>
    </row>
    <row r="173" spans="1:15" ht="15">
      <c r="A173" s="23">
        <f t="shared" si="5"/>
        <v>167</v>
      </c>
      <c r="B173" s="20"/>
      <c r="C173" s="20"/>
      <c r="D173" s="20"/>
      <c r="E173" s="20"/>
      <c r="F173" s="20"/>
      <c r="G173" s="20"/>
      <c r="H173" s="7">
        <f>IF(B173&lt;&gt;"",VLOOKUP(D173,categories!$A$2:$B$89,2,0)&amp;O173,"")</f>
      </c>
      <c r="I173" s="21"/>
      <c r="J173" s="21"/>
      <c r="K173" s="21"/>
      <c r="L173" s="21"/>
      <c r="M173" s="21"/>
      <c r="N173" s="21"/>
      <c r="O173">
        <f t="shared" si="4"/>
      </c>
    </row>
    <row r="174" spans="1:15" ht="15">
      <c r="A174" s="23">
        <f t="shared" si="5"/>
        <v>168</v>
      </c>
      <c r="B174" s="20"/>
      <c r="C174" s="20"/>
      <c r="D174" s="20"/>
      <c r="E174" s="20"/>
      <c r="F174" s="20"/>
      <c r="G174" s="20"/>
      <c r="H174" s="7">
        <f>IF(B174&lt;&gt;"",VLOOKUP(D174,categories!$A$2:$B$89,2,0)&amp;O174,"")</f>
      </c>
      <c r="I174" s="21"/>
      <c r="J174" s="21"/>
      <c r="K174" s="21"/>
      <c r="L174" s="21"/>
      <c r="M174" s="21"/>
      <c r="N174" s="21"/>
      <c r="O174">
        <f t="shared" si="4"/>
      </c>
    </row>
    <row r="175" spans="1:15" ht="15">
      <c r="A175" s="23">
        <f t="shared" si="5"/>
        <v>169</v>
      </c>
      <c r="B175" s="20"/>
      <c r="C175" s="20"/>
      <c r="D175" s="20"/>
      <c r="E175" s="20"/>
      <c r="F175" s="20"/>
      <c r="G175" s="20"/>
      <c r="H175" s="7">
        <f>IF(B175&lt;&gt;"",VLOOKUP(D175,categories!$A$2:$B$89,2,0)&amp;O175,"")</f>
      </c>
      <c r="I175" s="21"/>
      <c r="J175" s="21"/>
      <c r="K175" s="21"/>
      <c r="L175" s="21"/>
      <c r="M175" s="21"/>
      <c r="N175" s="21"/>
      <c r="O175">
        <f t="shared" si="4"/>
      </c>
    </row>
    <row r="176" spans="1:15" ht="15">
      <c r="A176" s="23">
        <f t="shared" si="5"/>
        <v>170</v>
      </c>
      <c r="B176" s="20"/>
      <c r="C176" s="20"/>
      <c r="D176" s="20"/>
      <c r="E176" s="20"/>
      <c r="F176" s="20"/>
      <c r="G176" s="20"/>
      <c r="H176" s="7">
        <f>IF(B176&lt;&gt;"",VLOOKUP(D176,categories!$A$2:$B$89,2,0)&amp;O176,"")</f>
      </c>
      <c r="I176" s="21"/>
      <c r="J176" s="21"/>
      <c r="K176" s="21"/>
      <c r="L176" s="21"/>
      <c r="M176" s="21"/>
      <c r="N176" s="21"/>
      <c r="O176">
        <f t="shared" si="4"/>
      </c>
    </row>
    <row r="177" spans="1:15" ht="15">
      <c r="A177" s="23">
        <f t="shared" si="5"/>
        <v>171</v>
      </c>
      <c r="B177" s="20"/>
      <c r="C177" s="20"/>
      <c r="D177" s="20"/>
      <c r="E177" s="20"/>
      <c r="F177" s="20"/>
      <c r="G177" s="20"/>
      <c r="H177" s="7">
        <f>IF(B177&lt;&gt;"",VLOOKUP(D177,categories!$A$2:$B$89,2,0)&amp;O177,"")</f>
      </c>
      <c r="I177" s="21"/>
      <c r="J177" s="21"/>
      <c r="K177" s="21"/>
      <c r="L177" s="21"/>
      <c r="M177" s="21"/>
      <c r="N177" s="21"/>
      <c r="O177">
        <f t="shared" si="4"/>
      </c>
    </row>
    <row r="178" spans="1:15" ht="15">
      <c r="A178" s="23">
        <f t="shared" si="5"/>
        <v>172</v>
      </c>
      <c r="B178" s="20"/>
      <c r="C178" s="20"/>
      <c r="D178" s="20"/>
      <c r="E178" s="20"/>
      <c r="F178" s="20"/>
      <c r="G178" s="20"/>
      <c r="H178" s="7">
        <f>IF(B178&lt;&gt;"",VLOOKUP(D178,categories!$A$2:$B$89,2,0)&amp;O178,"")</f>
      </c>
      <c r="I178" s="21"/>
      <c r="J178" s="21"/>
      <c r="K178" s="21"/>
      <c r="L178" s="21"/>
      <c r="M178" s="21"/>
      <c r="N178" s="21"/>
      <c r="O178">
        <f t="shared" si="4"/>
      </c>
    </row>
    <row r="179" spans="1:15" ht="15">
      <c r="A179" s="23">
        <f t="shared" si="5"/>
        <v>173</v>
      </c>
      <c r="B179" s="20"/>
      <c r="C179" s="20"/>
      <c r="D179" s="20"/>
      <c r="E179" s="20"/>
      <c r="F179" s="20"/>
      <c r="G179" s="20"/>
      <c r="H179" s="7">
        <f>IF(B179&lt;&gt;"",VLOOKUP(D179,categories!$A$2:$B$89,2,0)&amp;O179,"")</f>
      </c>
      <c r="I179" s="21"/>
      <c r="J179" s="21"/>
      <c r="K179" s="21"/>
      <c r="L179" s="21"/>
      <c r="M179" s="21"/>
      <c r="N179" s="21"/>
      <c r="O179">
        <f t="shared" si="4"/>
      </c>
    </row>
    <row r="180" spans="1:15" ht="15">
      <c r="A180" s="23">
        <f t="shared" si="5"/>
        <v>174</v>
      </c>
      <c r="B180" s="20"/>
      <c r="C180" s="20"/>
      <c r="D180" s="20"/>
      <c r="E180" s="20"/>
      <c r="F180" s="20"/>
      <c r="G180" s="20"/>
      <c r="H180" s="7">
        <f>IF(B180&lt;&gt;"",VLOOKUP(D180,categories!$A$2:$B$89,2,0)&amp;O180,"")</f>
      </c>
      <c r="I180" s="21"/>
      <c r="J180" s="21"/>
      <c r="K180" s="21"/>
      <c r="L180" s="21"/>
      <c r="M180" s="21"/>
      <c r="N180" s="21"/>
      <c r="O180">
        <f t="shared" si="4"/>
      </c>
    </row>
    <row r="181" spans="1:15" ht="15">
      <c r="A181" s="23">
        <f t="shared" si="5"/>
        <v>175</v>
      </c>
      <c r="B181" s="20"/>
      <c r="C181" s="20"/>
      <c r="D181" s="20"/>
      <c r="E181" s="20"/>
      <c r="F181" s="20"/>
      <c r="G181" s="20"/>
      <c r="H181" s="7">
        <f>IF(B181&lt;&gt;"",VLOOKUP(D181,categories!$A$2:$B$89,2,0)&amp;O181,"")</f>
      </c>
      <c r="I181" s="21"/>
      <c r="J181" s="21"/>
      <c r="K181" s="21"/>
      <c r="L181" s="21"/>
      <c r="M181" s="21"/>
      <c r="N181" s="21"/>
      <c r="O181">
        <f t="shared" si="4"/>
      </c>
    </row>
    <row r="182" spans="1:15" ht="15">
      <c r="A182" s="23">
        <f t="shared" si="5"/>
        <v>176</v>
      </c>
      <c r="B182" s="20"/>
      <c r="C182" s="20"/>
      <c r="D182" s="20"/>
      <c r="E182" s="20"/>
      <c r="F182" s="20"/>
      <c r="G182" s="20"/>
      <c r="H182" s="7">
        <f>IF(B182&lt;&gt;"",VLOOKUP(D182,categories!$A$2:$B$89,2,0)&amp;O182,"")</f>
      </c>
      <c r="I182" s="21"/>
      <c r="J182" s="21"/>
      <c r="K182" s="21"/>
      <c r="L182" s="21"/>
      <c r="M182" s="21"/>
      <c r="N182" s="21"/>
      <c r="O182">
        <f t="shared" si="4"/>
      </c>
    </row>
    <row r="183" spans="1:15" ht="15">
      <c r="A183" s="23">
        <f t="shared" si="5"/>
        <v>177</v>
      </c>
      <c r="B183" s="20"/>
      <c r="C183" s="20"/>
      <c r="D183" s="20"/>
      <c r="E183" s="20"/>
      <c r="F183" s="20"/>
      <c r="G183" s="20"/>
      <c r="H183" s="7">
        <f>IF(B183&lt;&gt;"",VLOOKUP(D183,categories!$A$2:$B$89,2,0)&amp;O183,"")</f>
      </c>
      <c r="I183" s="21"/>
      <c r="J183" s="21"/>
      <c r="K183" s="21"/>
      <c r="L183" s="21"/>
      <c r="M183" s="21"/>
      <c r="N183" s="21"/>
      <c r="O183">
        <f t="shared" si="4"/>
      </c>
    </row>
    <row r="184" spans="1:15" ht="15">
      <c r="A184" s="23">
        <f t="shared" si="5"/>
        <v>178</v>
      </c>
      <c r="B184" s="20"/>
      <c r="C184" s="20"/>
      <c r="D184" s="20"/>
      <c r="E184" s="20"/>
      <c r="F184" s="20"/>
      <c r="G184" s="20"/>
      <c r="H184" s="7">
        <f>IF(B184&lt;&gt;"",VLOOKUP(D184,categories!$A$2:$B$89,2,0)&amp;O184,"")</f>
      </c>
      <c r="I184" s="21"/>
      <c r="J184" s="21"/>
      <c r="K184" s="21"/>
      <c r="L184" s="21"/>
      <c r="M184" s="21"/>
      <c r="N184" s="21"/>
      <c r="O184">
        <f t="shared" si="4"/>
      </c>
    </row>
    <row r="185" spans="1:15" ht="15">
      <c r="A185" s="23">
        <f t="shared" si="5"/>
        <v>179</v>
      </c>
      <c r="B185" s="20"/>
      <c r="C185" s="20"/>
      <c r="D185" s="20"/>
      <c r="E185" s="20"/>
      <c r="F185" s="20"/>
      <c r="G185" s="20"/>
      <c r="H185" s="7">
        <f>IF(B185&lt;&gt;"",VLOOKUP(D185,categories!$A$2:$B$89,2,0)&amp;O185,"")</f>
      </c>
      <c r="I185" s="21"/>
      <c r="J185" s="21"/>
      <c r="K185" s="21"/>
      <c r="L185" s="21"/>
      <c r="M185" s="21"/>
      <c r="N185" s="21"/>
      <c r="O185">
        <f t="shared" si="4"/>
      </c>
    </row>
    <row r="186" spans="1:15" ht="15">
      <c r="A186" s="23">
        <f t="shared" si="5"/>
        <v>180</v>
      </c>
      <c r="B186" s="20"/>
      <c r="C186" s="20"/>
      <c r="D186" s="20"/>
      <c r="E186" s="20"/>
      <c r="F186" s="20"/>
      <c r="G186" s="20"/>
      <c r="H186" s="7">
        <f>IF(B186&lt;&gt;"",VLOOKUP(D186,categories!$A$2:$B$89,2,0)&amp;O186,"")</f>
      </c>
      <c r="I186" s="21"/>
      <c r="J186" s="21"/>
      <c r="K186" s="21"/>
      <c r="L186" s="21"/>
      <c r="M186" s="21"/>
      <c r="N186" s="21"/>
      <c r="O186">
        <f t="shared" si="4"/>
      </c>
    </row>
    <row r="187" spans="1:15" ht="15">
      <c r="A187" s="23">
        <f t="shared" si="5"/>
        <v>181</v>
      </c>
      <c r="B187" s="20"/>
      <c r="C187" s="20"/>
      <c r="D187" s="20"/>
      <c r="E187" s="20"/>
      <c r="F187" s="20"/>
      <c r="G187" s="20"/>
      <c r="H187" s="7">
        <f>IF(B187&lt;&gt;"",VLOOKUP(D187,categories!$A$2:$B$89,2,0)&amp;O187,"")</f>
      </c>
      <c r="I187" s="21"/>
      <c r="J187" s="21"/>
      <c r="K187" s="21"/>
      <c r="L187" s="21"/>
      <c r="M187" s="21"/>
      <c r="N187" s="21"/>
      <c r="O187">
        <f t="shared" si="4"/>
      </c>
    </row>
    <row r="188" spans="1:15" ht="15">
      <c r="A188" s="23">
        <f t="shared" si="5"/>
        <v>182</v>
      </c>
      <c r="B188" s="20"/>
      <c r="C188" s="20"/>
      <c r="D188" s="20"/>
      <c r="E188" s="20"/>
      <c r="F188" s="20"/>
      <c r="G188" s="20"/>
      <c r="H188" s="7">
        <f>IF(B188&lt;&gt;"",VLOOKUP(D188,categories!$A$2:$B$89,2,0)&amp;O188,"")</f>
      </c>
      <c r="I188" s="21"/>
      <c r="J188" s="21"/>
      <c r="K188" s="21"/>
      <c r="L188" s="21"/>
      <c r="M188" s="21"/>
      <c r="N188" s="21"/>
      <c r="O188">
        <f t="shared" si="4"/>
      </c>
    </row>
    <row r="189" spans="1:15" ht="15">
      <c r="A189" s="23">
        <f t="shared" si="5"/>
        <v>183</v>
      </c>
      <c r="B189" s="20"/>
      <c r="C189" s="20"/>
      <c r="D189" s="20"/>
      <c r="E189" s="20"/>
      <c r="F189" s="20"/>
      <c r="G189" s="20"/>
      <c r="H189" s="7">
        <f>IF(B189&lt;&gt;"",VLOOKUP(D189,categories!$A$2:$B$89,2,0)&amp;O189,"")</f>
      </c>
      <c r="I189" s="21"/>
      <c r="J189" s="21"/>
      <c r="K189" s="21"/>
      <c r="L189" s="21"/>
      <c r="M189" s="21"/>
      <c r="N189" s="21"/>
      <c r="O189">
        <f t="shared" si="4"/>
      </c>
    </row>
    <row r="190" spans="1:15" ht="15">
      <c r="A190" s="23">
        <f t="shared" si="5"/>
        <v>184</v>
      </c>
      <c r="B190" s="20"/>
      <c r="C190" s="20"/>
      <c r="D190" s="20"/>
      <c r="E190" s="20"/>
      <c r="F190" s="20"/>
      <c r="G190" s="20"/>
      <c r="H190" s="7">
        <f>IF(B190&lt;&gt;"",VLOOKUP(D190,categories!$A$2:$B$89,2,0)&amp;O190,"")</f>
      </c>
      <c r="I190" s="21"/>
      <c r="J190" s="21"/>
      <c r="K190" s="21"/>
      <c r="L190" s="21"/>
      <c r="M190" s="21"/>
      <c r="N190" s="21"/>
      <c r="O190">
        <f t="shared" si="4"/>
      </c>
    </row>
    <row r="191" spans="1:15" ht="15">
      <c r="A191" s="23">
        <f t="shared" si="5"/>
        <v>185</v>
      </c>
      <c r="B191" s="20"/>
      <c r="C191" s="20"/>
      <c r="D191" s="20"/>
      <c r="E191" s="20"/>
      <c r="F191" s="20"/>
      <c r="G191" s="20"/>
      <c r="H191" s="7">
        <f>IF(B191&lt;&gt;"",VLOOKUP(D191,categories!$A$2:$B$89,2,0)&amp;O191,"")</f>
      </c>
      <c r="I191" s="21"/>
      <c r="J191" s="21"/>
      <c r="K191" s="21"/>
      <c r="L191" s="21"/>
      <c r="M191" s="21"/>
      <c r="N191" s="21"/>
      <c r="O191">
        <f t="shared" si="4"/>
      </c>
    </row>
    <row r="192" spans="1:15" ht="15">
      <c r="A192" s="23">
        <f t="shared" si="5"/>
        <v>186</v>
      </c>
      <c r="B192" s="20"/>
      <c r="C192" s="20"/>
      <c r="D192" s="20"/>
      <c r="E192" s="20"/>
      <c r="F192" s="20"/>
      <c r="G192" s="20"/>
      <c r="H192" s="7">
        <f>IF(B192&lt;&gt;"",VLOOKUP(D192,categories!$A$2:$B$89,2,0)&amp;O192,"")</f>
      </c>
      <c r="I192" s="21"/>
      <c r="J192" s="21"/>
      <c r="K192" s="21"/>
      <c r="L192" s="21"/>
      <c r="M192" s="21"/>
      <c r="N192" s="21"/>
      <c r="O192">
        <f t="shared" si="4"/>
      </c>
    </row>
    <row r="193" spans="1:15" ht="15">
      <c r="A193" s="23">
        <f t="shared" si="5"/>
        <v>187</v>
      </c>
      <c r="B193" s="20"/>
      <c r="C193" s="20"/>
      <c r="D193" s="20"/>
      <c r="E193" s="20"/>
      <c r="F193" s="20"/>
      <c r="G193" s="20"/>
      <c r="H193" s="7">
        <f>IF(B193&lt;&gt;"",VLOOKUP(D193,categories!$A$2:$B$89,2,0)&amp;O193,"")</f>
      </c>
      <c r="I193" s="21"/>
      <c r="J193" s="21"/>
      <c r="K193" s="21"/>
      <c r="L193" s="21"/>
      <c r="M193" s="21"/>
      <c r="N193" s="21"/>
      <c r="O193">
        <f t="shared" si="4"/>
      </c>
    </row>
    <row r="194" spans="1:15" ht="15">
      <c r="A194" s="23">
        <f t="shared" si="5"/>
        <v>188</v>
      </c>
      <c r="B194" s="20"/>
      <c r="C194" s="20"/>
      <c r="D194" s="20"/>
      <c r="E194" s="20"/>
      <c r="F194" s="20"/>
      <c r="G194" s="20"/>
      <c r="H194" s="7">
        <f>IF(B194&lt;&gt;"",VLOOKUP(D194,categories!$A$2:$B$89,2,0)&amp;O194,"")</f>
      </c>
      <c r="I194" s="21"/>
      <c r="J194" s="21"/>
      <c r="K194" s="21"/>
      <c r="L194" s="21"/>
      <c r="M194" s="21"/>
      <c r="N194" s="21"/>
      <c r="O194">
        <f t="shared" si="4"/>
      </c>
    </row>
    <row r="195" spans="1:15" ht="15">
      <c r="A195" s="23">
        <f t="shared" si="5"/>
        <v>189</v>
      </c>
      <c r="B195" s="20"/>
      <c r="C195" s="20"/>
      <c r="D195" s="20"/>
      <c r="E195" s="20"/>
      <c r="F195" s="20"/>
      <c r="G195" s="20"/>
      <c r="H195" s="7">
        <f>IF(B195&lt;&gt;"",VLOOKUP(D195,categories!$A$2:$B$89,2,0)&amp;O195,"")</f>
      </c>
      <c r="I195" s="21"/>
      <c r="J195" s="21"/>
      <c r="K195" s="21"/>
      <c r="L195" s="21"/>
      <c r="M195" s="21"/>
      <c r="N195" s="21"/>
      <c r="O195">
        <f t="shared" si="4"/>
      </c>
    </row>
    <row r="196" spans="1:15" ht="15">
      <c r="A196" s="23">
        <f t="shared" si="5"/>
        <v>190</v>
      </c>
      <c r="B196" s="20"/>
      <c r="C196" s="20"/>
      <c r="D196" s="20"/>
      <c r="E196" s="20"/>
      <c r="F196" s="20"/>
      <c r="G196" s="20"/>
      <c r="H196" s="7">
        <f>IF(B196&lt;&gt;"",VLOOKUP(D196,categories!$A$2:$B$89,2,0)&amp;O196,"")</f>
      </c>
      <c r="I196" s="21"/>
      <c r="J196" s="21"/>
      <c r="K196" s="21"/>
      <c r="L196" s="21"/>
      <c r="M196" s="21"/>
      <c r="N196" s="21"/>
      <c r="O196">
        <f t="shared" si="4"/>
      </c>
    </row>
    <row r="197" spans="1:15" ht="15">
      <c r="A197" s="23">
        <f t="shared" si="5"/>
        <v>191</v>
      </c>
      <c r="B197" s="20"/>
      <c r="C197" s="20"/>
      <c r="D197" s="20"/>
      <c r="E197" s="20"/>
      <c r="F197" s="20"/>
      <c r="G197" s="20"/>
      <c r="H197" s="7">
        <f>IF(B197&lt;&gt;"",VLOOKUP(D197,categories!$A$2:$B$89,2,0)&amp;O197,"")</f>
      </c>
      <c r="I197" s="21"/>
      <c r="J197" s="21"/>
      <c r="K197" s="21"/>
      <c r="L197" s="21"/>
      <c r="M197" s="21"/>
      <c r="N197" s="21"/>
      <c r="O197">
        <f t="shared" si="4"/>
      </c>
    </row>
    <row r="198" spans="1:15" ht="15">
      <c r="A198" s="23">
        <f t="shared" si="5"/>
        <v>192</v>
      </c>
      <c r="B198" s="20"/>
      <c r="C198" s="20"/>
      <c r="D198" s="20"/>
      <c r="E198" s="20"/>
      <c r="F198" s="20"/>
      <c r="G198" s="20"/>
      <c r="H198" s="7">
        <f>IF(B198&lt;&gt;"",VLOOKUP(D198,categories!$A$2:$B$89,2,0)&amp;O198,"")</f>
      </c>
      <c r="I198" s="21"/>
      <c r="J198" s="21"/>
      <c r="K198" s="21"/>
      <c r="L198" s="21"/>
      <c r="M198" s="21"/>
      <c r="N198" s="21"/>
      <c r="O198">
        <f t="shared" si="4"/>
      </c>
    </row>
    <row r="199" spans="1:15" ht="15">
      <c r="A199" s="23">
        <f t="shared" si="5"/>
        <v>193</v>
      </c>
      <c r="B199" s="20"/>
      <c r="C199" s="20"/>
      <c r="D199" s="20"/>
      <c r="E199" s="20"/>
      <c r="F199" s="20"/>
      <c r="G199" s="20"/>
      <c r="H199" s="7">
        <f>IF(B199&lt;&gt;"",VLOOKUP(D199,categories!$A$2:$B$89,2,0)&amp;O199,"")</f>
      </c>
      <c r="I199" s="21"/>
      <c r="J199" s="21"/>
      <c r="K199" s="21"/>
      <c r="L199" s="21"/>
      <c r="M199" s="21"/>
      <c r="N199" s="21"/>
      <c r="O199">
        <f t="shared" si="4"/>
      </c>
    </row>
    <row r="200" spans="1:15" ht="15">
      <c r="A200" s="23">
        <f t="shared" si="5"/>
        <v>194</v>
      </c>
      <c r="B200" s="20"/>
      <c r="C200" s="20"/>
      <c r="D200" s="20"/>
      <c r="E200" s="20"/>
      <c r="F200" s="20"/>
      <c r="G200" s="20"/>
      <c r="H200" s="7">
        <f>IF(B200&lt;&gt;"",VLOOKUP(D200,categories!$A$2:$B$89,2,0)&amp;O200,"")</f>
      </c>
      <c r="I200" s="21"/>
      <c r="J200" s="21"/>
      <c r="K200" s="21"/>
      <c r="L200" s="21"/>
      <c r="M200" s="21"/>
      <c r="N200" s="21"/>
      <c r="O200">
        <f aca="true" t="shared" si="6" ref="O200:O263">UPPER(E200)</f>
      </c>
    </row>
    <row r="201" spans="1:15" ht="15">
      <c r="A201" s="23">
        <f aca="true" t="shared" si="7" ref="A201:A264">A200+1</f>
        <v>195</v>
      </c>
      <c r="B201" s="20"/>
      <c r="C201" s="20"/>
      <c r="D201" s="20"/>
      <c r="E201" s="20"/>
      <c r="F201" s="20"/>
      <c r="G201" s="20"/>
      <c r="H201" s="7">
        <f>IF(B201&lt;&gt;"",VLOOKUP(D201,categories!$A$2:$B$89,2,0)&amp;O201,"")</f>
      </c>
      <c r="I201" s="21"/>
      <c r="J201" s="21"/>
      <c r="K201" s="21"/>
      <c r="L201" s="21"/>
      <c r="M201" s="21"/>
      <c r="N201" s="21"/>
      <c r="O201">
        <f t="shared" si="6"/>
      </c>
    </row>
    <row r="202" spans="1:15" ht="15">
      <c r="A202" s="23">
        <f t="shared" si="7"/>
        <v>196</v>
      </c>
      <c r="B202" s="20"/>
      <c r="C202" s="20"/>
      <c r="D202" s="20"/>
      <c r="E202" s="20"/>
      <c r="F202" s="20"/>
      <c r="G202" s="20"/>
      <c r="H202" s="7">
        <f>IF(B202&lt;&gt;"",VLOOKUP(D202,categories!$A$2:$B$89,2,0)&amp;O202,"")</f>
      </c>
      <c r="I202" s="21"/>
      <c r="J202" s="21"/>
      <c r="K202" s="21"/>
      <c r="L202" s="21"/>
      <c r="M202" s="21"/>
      <c r="N202" s="21"/>
      <c r="O202">
        <f t="shared" si="6"/>
      </c>
    </row>
    <row r="203" spans="1:15" ht="15">
      <c r="A203" s="23">
        <f t="shared" si="7"/>
        <v>197</v>
      </c>
      <c r="B203" s="20"/>
      <c r="C203" s="20"/>
      <c r="D203" s="20"/>
      <c r="E203" s="20"/>
      <c r="F203" s="20"/>
      <c r="G203" s="20"/>
      <c r="H203" s="7">
        <f>IF(B203&lt;&gt;"",VLOOKUP(D203,categories!$A$2:$B$89,2,0)&amp;O203,"")</f>
      </c>
      <c r="I203" s="21"/>
      <c r="J203" s="21"/>
      <c r="K203" s="21"/>
      <c r="L203" s="21"/>
      <c r="M203" s="21"/>
      <c r="N203" s="21"/>
      <c r="O203">
        <f t="shared" si="6"/>
      </c>
    </row>
    <row r="204" spans="1:15" ht="15">
      <c r="A204" s="23">
        <f t="shared" si="7"/>
        <v>198</v>
      </c>
      <c r="B204" s="20"/>
      <c r="C204" s="20"/>
      <c r="D204" s="20"/>
      <c r="E204" s="20"/>
      <c r="F204" s="20"/>
      <c r="G204" s="20"/>
      <c r="H204" s="7">
        <f>IF(B204&lt;&gt;"",VLOOKUP(D204,categories!$A$2:$B$89,2,0)&amp;O204,"")</f>
      </c>
      <c r="I204" s="21"/>
      <c r="J204" s="21"/>
      <c r="K204" s="21"/>
      <c r="L204" s="21"/>
      <c r="M204" s="21"/>
      <c r="N204" s="21"/>
      <c r="O204">
        <f t="shared" si="6"/>
      </c>
    </row>
    <row r="205" spans="1:15" ht="15">
      <c r="A205" s="23">
        <f t="shared" si="7"/>
        <v>199</v>
      </c>
      <c r="B205" s="20"/>
      <c r="C205" s="20"/>
      <c r="D205" s="20"/>
      <c r="E205" s="20"/>
      <c r="F205" s="20"/>
      <c r="G205" s="20"/>
      <c r="H205" s="7">
        <f>IF(B205&lt;&gt;"",VLOOKUP(D205,categories!$A$2:$B$89,2,0)&amp;O205,"")</f>
      </c>
      <c r="I205" s="21"/>
      <c r="J205" s="21"/>
      <c r="K205" s="21"/>
      <c r="L205" s="21"/>
      <c r="M205" s="21"/>
      <c r="N205" s="21"/>
      <c r="O205">
        <f t="shared" si="6"/>
      </c>
    </row>
    <row r="206" spans="1:15" ht="15">
      <c r="A206" s="23">
        <f t="shared" si="7"/>
        <v>200</v>
      </c>
      <c r="B206" s="20"/>
      <c r="C206" s="20"/>
      <c r="D206" s="20"/>
      <c r="E206" s="20"/>
      <c r="F206" s="20"/>
      <c r="G206" s="20"/>
      <c r="H206" s="7">
        <f>IF(B206&lt;&gt;"",VLOOKUP(D206,categories!$A$2:$B$89,2,0)&amp;O206,"")</f>
      </c>
      <c r="I206" s="21"/>
      <c r="J206" s="21"/>
      <c r="K206" s="21"/>
      <c r="L206" s="21"/>
      <c r="M206" s="21"/>
      <c r="N206" s="21"/>
      <c r="O206">
        <f t="shared" si="6"/>
      </c>
    </row>
    <row r="207" spans="1:15" ht="15">
      <c r="A207" s="23">
        <f t="shared" si="7"/>
        <v>201</v>
      </c>
      <c r="B207" s="20"/>
      <c r="C207" s="20"/>
      <c r="D207" s="20"/>
      <c r="E207" s="20"/>
      <c r="F207" s="20"/>
      <c r="G207" s="20"/>
      <c r="H207" s="7">
        <f>IF(B207&lt;&gt;"",VLOOKUP(D207,categories!$A$2:$B$89,2,0)&amp;O207,"")</f>
      </c>
      <c r="I207" s="21"/>
      <c r="J207" s="21"/>
      <c r="K207" s="21"/>
      <c r="L207" s="21"/>
      <c r="M207" s="21"/>
      <c r="N207" s="21"/>
      <c r="O207">
        <f t="shared" si="6"/>
      </c>
    </row>
    <row r="208" spans="1:15" ht="15">
      <c r="A208" s="23">
        <f t="shared" si="7"/>
        <v>202</v>
      </c>
      <c r="B208" s="20"/>
      <c r="C208" s="20"/>
      <c r="D208" s="20"/>
      <c r="E208" s="20"/>
      <c r="F208" s="20"/>
      <c r="G208" s="20"/>
      <c r="H208" s="7">
        <f>IF(B208&lt;&gt;"",VLOOKUP(D208,categories!$A$2:$B$89,2,0)&amp;O208,"")</f>
      </c>
      <c r="I208" s="21"/>
      <c r="J208" s="21"/>
      <c r="K208" s="21"/>
      <c r="L208" s="21"/>
      <c r="M208" s="21"/>
      <c r="N208" s="21"/>
      <c r="O208">
        <f t="shared" si="6"/>
      </c>
    </row>
    <row r="209" spans="1:15" ht="15">
      <c r="A209" s="23">
        <f t="shared" si="7"/>
        <v>203</v>
      </c>
      <c r="B209" s="20"/>
      <c r="C209" s="20"/>
      <c r="D209" s="20"/>
      <c r="E209" s="20"/>
      <c r="F209" s="20"/>
      <c r="G209" s="20"/>
      <c r="H209" s="7">
        <f>IF(B209&lt;&gt;"",VLOOKUP(D209,categories!$A$2:$B$89,2,0)&amp;O209,"")</f>
      </c>
      <c r="I209" s="21"/>
      <c r="J209" s="21"/>
      <c r="K209" s="21"/>
      <c r="L209" s="21"/>
      <c r="M209" s="21"/>
      <c r="N209" s="21"/>
      <c r="O209">
        <f t="shared" si="6"/>
      </c>
    </row>
    <row r="210" spans="1:15" ht="15">
      <c r="A210" s="23">
        <f t="shared" si="7"/>
        <v>204</v>
      </c>
      <c r="B210" s="20"/>
      <c r="C210" s="20"/>
      <c r="D210" s="20"/>
      <c r="E210" s="20"/>
      <c r="F210" s="20"/>
      <c r="G210" s="20"/>
      <c r="H210" s="7">
        <f>IF(B210&lt;&gt;"",VLOOKUP(D210,categories!$A$2:$B$89,2,0)&amp;O210,"")</f>
      </c>
      <c r="I210" s="21"/>
      <c r="J210" s="21"/>
      <c r="K210" s="21"/>
      <c r="L210" s="21"/>
      <c r="M210" s="21"/>
      <c r="N210" s="21"/>
      <c r="O210">
        <f t="shared" si="6"/>
      </c>
    </row>
    <row r="211" spans="1:15" ht="15">
      <c r="A211" s="23">
        <f t="shared" si="7"/>
        <v>205</v>
      </c>
      <c r="B211" s="20"/>
      <c r="C211" s="20"/>
      <c r="D211" s="20"/>
      <c r="E211" s="20"/>
      <c r="F211" s="20"/>
      <c r="G211" s="20"/>
      <c r="H211" s="7">
        <f>IF(B211&lt;&gt;"",VLOOKUP(D211,categories!$A$2:$B$89,2,0)&amp;O211,"")</f>
      </c>
      <c r="I211" s="21"/>
      <c r="J211" s="21"/>
      <c r="K211" s="21"/>
      <c r="L211" s="21"/>
      <c r="M211" s="21"/>
      <c r="N211" s="21"/>
      <c r="O211">
        <f t="shared" si="6"/>
      </c>
    </row>
    <row r="212" spans="1:15" ht="15">
      <c r="A212" s="23">
        <f t="shared" si="7"/>
        <v>206</v>
      </c>
      <c r="B212" s="20"/>
      <c r="C212" s="20"/>
      <c r="D212" s="20"/>
      <c r="E212" s="20"/>
      <c r="F212" s="20"/>
      <c r="G212" s="20"/>
      <c r="H212" s="7">
        <f>IF(B212&lt;&gt;"",VLOOKUP(D212,categories!$A$2:$B$89,2,0)&amp;O212,"")</f>
      </c>
      <c r="I212" s="21"/>
      <c r="J212" s="21"/>
      <c r="K212" s="21"/>
      <c r="L212" s="21"/>
      <c r="M212" s="21"/>
      <c r="N212" s="21"/>
      <c r="O212">
        <f t="shared" si="6"/>
      </c>
    </row>
    <row r="213" spans="1:15" ht="15">
      <c r="A213" s="23">
        <f t="shared" si="7"/>
        <v>207</v>
      </c>
      <c r="B213" s="20"/>
      <c r="C213" s="20"/>
      <c r="D213" s="20"/>
      <c r="E213" s="20"/>
      <c r="F213" s="20"/>
      <c r="G213" s="20"/>
      <c r="H213" s="7">
        <f>IF(B213&lt;&gt;"",VLOOKUP(D213,categories!$A$2:$B$89,2,0)&amp;O213,"")</f>
      </c>
      <c r="I213" s="21"/>
      <c r="J213" s="21"/>
      <c r="K213" s="21"/>
      <c r="L213" s="21"/>
      <c r="M213" s="21"/>
      <c r="N213" s="21"/>
      <c r="O213">
        <f t="shared" si="6"/>
      </c>
    </row>
    <row r="214" spans="1:15" ht="15">
      <c r="A214" s="23">
        <f t="shared" si="7"/>
        <v>208</v>
      </c>
      <c r="B214" s="20"/>
      <c r="C214" s="20"/>
      <c r="D214" s="20"/>
      <c r="E214" s="20"/>
      <c r="F214" s="20"/>
      <c r="G214" s="20"/>
      <c r="H214" s="7">
        <f>IF(B214&lt;&gt;"",VLOOKUP(D214,categories!$A$2:$B$89,2,0)&amp;O214,"")</f>
      </c>
      <c r="I214" s="21"/>
      <c r="J214" s="21"/>
      <c r="K214" s="21"/>
      <c r="L214" s="21"/>
      <c r="M214" s="21"/>
      <c r="N214" s="21"/>
      <c r="O214">
        <f t="shared" si="6"/>
      </c>
    </row>
    <row r="215" spans="1:15" ht="15">
      <c r="A215" s="23">
        <f t="shared" si="7"/>
        <v>209</v>
      </c>
      <c r="B215" s="20"/>
      <c r="C215" s="20"/>
      <c r="D215" s="20"/>
      <c r="E215" s="20"/>
      <c r="F215" s="20"/>
      <c r="G215" s="20"/>
      <c r="H215" s="7">
        <f>IF(B215&lt;&gt;"",VLOOKUP(D215,categories!$A$2:$B$89,2,0)&amp;O215,"")</f>
      </c>
      <c r="I215" s="21"/>
      <c r="J215" s="21"/>
      <c r="K215" s="21"/>
      <c r="L215" s="21"/>
      <c r="M215" s="21"/>
      <c r="N215" s="21"/>
      <c r="O215">
        <f t="shared" si="6"/>
      </c>
    </row>
    <row r="216" spans="1:15" ht="15">
      <c r="A216" s="23">
        <f t="shared" si="7"/>
        <v>210</v>
      </c>
      <c r="B216" s="20"/>
      <c r="C216" s="20"/>
      <c r="D216" s="20"/>
      <c r="E216" s="20"/>
      <c r="F216" s="20"/>
      <c r="G216" s="20"/>
      <c r="H216" s="7">
        <f>IF(B216&lt;&gt;"",VLOOKUP(D216,categories!$A$2:$B$89,2,0)&amp;O216,"")</f>
      </c>
      <c r="I216" s="21"/>
      <c r="J216" s="21"/>
      <c r="K216" s="21"/>
      <c r="L216" s="21"/>
      <c r="M216" s="21"/>
      <c r="N216" s="21"/>
      <c r="O216">
        <f t="shared" si="6"/>
      </c>
    </row>
    <row r="217" spans="1:15" ht="15">
      <c r="A217" s="23">
        <f t="shared" si="7"/>
        <v>211</v>
      </c>
      <c r="B217" s="20"/>
      <c r="C217" s="20"/>
      <c r="D217" s="20"/>
      <c r="E217" s="20"/>
      <c r="F217" s="20"/>
      <c r="G217" s="20"/>
      <c r="H217" s="7">
        <f>IF(B217&lt;&gt;"",VLOOKUP(D217,categories!$A$2:$B$89,2,0)&amp;O217,"")</f>
      </c>
      <c r="I217" s="21"/>
      <c r="J217" s="21"/>
      <c r="K217" s="21"/>
      <c r="L217" s="21"/>
      <c r="M217" s="21"/>
      <c r="N217" s="21"/>
      <c r="O217">
        <f t="shared" si="6"/>
      </c>
    </row>
    <row r="218" spans="1:15" ht="15">
      <c r="A218" s="23">
        <f t="shared" si="7"/>
        <v>212</v>
      </c>
      <c r="B218" s="20"/>
      <c r="C218" s="20"/>
      <c r="D218" s="20"/>
      <c r="E218" s="20"/>
      <c r="F218" s="20"/>
      <c r="G218" s="20"/>
      <c r="H218" s="7">
        <f>IF(B218&lt;&gt;"",VLOOKUP(D218,categories!$A$2:$B$89,2,0)&amp;O218,"")</f>
      </c>
      <c r="I218" s="21"/>
      <c r="J218" s="21"/>
      <c r="K218" s="21"/>
      <c r="L218" s="21"/>
      <c r="M218" s="21"/>
      <c r="N218" s="21"/>
      <c r="O218">
        <f t="shared" si="6"/>
      </c>
    </row>
    <row r="219" spans="1:15" ht="15">
      <c r="A219" s="23">
        <f t="shared" si="7"/>
        <v>213</v>
      </c>
      <c r="B219" s="20"/>
      <c r="C219" s="20"/>
      <c r="D219" s="20"/>
      <c r="E219" s="20"/>
      <c r="F219" s="20"/>
      <c r="G219" s="20"/>
      <c r="H219" s="7">
        <f>IF(B219&lt;&gt;"",VLOOKUP(D219,categories!$A$2:$B$89,2,0)&amp;O219,"")</f>
      </c>
      <c r="I219" s="21"/>
      <c r="J219" s="21"/>
      <c r="K219" s="21"/>
      <c r="L219" s="21"/>
      <c r="M219" s="21"/>
      <c r="N219" s="21"/>
      <c r="O219">
        <f t="shared" si="6"/>
      </c>
    </row>
    <row r="220" spans="1:15" ht="15">
      <c r="A220" s="23">
        <f t="shared" si="7"/>
        <v>214</v>
      </c>
      <c r="B220" s="20"/>
      <c r="C220" s="20"/>
      <c r="D220" s="20"/>
      <c r="E220" s="20"/>
      <c r="F220" s="20"/>
      <c r="G220" s="20"/>
      <c r="H220" s="7">
        <f>IF(B220&lt;&gt;"",VLOOKUP(D220,categories!$A$2:$B$89,2,0)&amp;O220,"")</f>
      </c>
      <c r="I220" s="21"/>
      <c r="J220" s="21"/>
      <c r="K220" s="21"/>
      <c r="L220" s="21"/>
      <c r="M220" s="21"/>
      <c r="N220" s="21"/>
      <c r="O220">
        <f t="shared" si="6"/>
      </c>
    </row>
    <row r="221" spans="1:15" ht="15">
      <c r="A221" s="23">
        <f t="shared" si="7"/>
        <v>215</v>
      </c>
      <c r="B221" s="20"/>
      <c r="C221" s="20"/>
      <c r="D221" s="20"/>
      <c r="E221" s="20"/>
      <c r="F221" s="20"/>
      <c r="G221" s="20"/>
      <c r="H221" s="7">
        <f>IF(B221&lt;&gt;"",VLOOKUP(D221,categories!$A$2:$B$89,2,0)&amp;O221,"")</f>
      </c>
      <c r="I221" s="21"/>
      <c r="J221" s="21"/>
      <c r="K221" s="21"/>
      <c r="L221" s="21"/>
      <c r="M221" s="21"/>
      <c r="N221" s="21"/>
      <c r="O221">
        <f t="shared" si="6"/>
      </c>
    </row>
    <row r="222" spans="1:15" ht="15">
      <c r="A222" s="23">
        <f t="shared" si="7"/>
        <v>216</v>
      </c>
      <c r="B222" s="20"/>
      <c r="C222" s="20"/>
      <c r="D222" s="20"/>
      <c r="E222" s="20"/>
      <c r="F222" s="20"/>
      <c r="G222" s="20"/>
      <c r="H222" s="7">
        <f>IF(B222&lt;&gt;"",VLOOKUP(D222,categories!$A$2:$B$89,2,0)&amp;O222,"")</f>
      </c>
      <c r="I222" s="21"/>
      <c r="J222" s="21"/>
      <c r="K222" s="21"/>
      <c r="L222" s="21"/>
      <c r="M222" s="21"/>
      <c r="N222" s="21"/>
      <c r="O222">
        <f t="shared" si="6"/>
      </c>
    </row>
    <row r="223" spans="1:15" ht="15">
      <c r="A223" s="23">
        <f t="shared" si="7"/>
        <v>217</v>
      </c>
      <c r="B223" s="20"/>
      <c r="C223" s="20"/>
      <c r="D223" s="20"/>
      <c r="E223" s="20"/>
      <c r="F223" s="20"/>
      <c r="G223" s="20"/>
      <c r="H223" s="7">
        <f>IF(B223&lt;&gt;"",VLOOKUP(D223,categories!$A$2:$B$89,2,0)&amp;O223,"")</f>
      </c>
      <c r="I223" s="21"/>
      <c r="J223" s="21"/>
      <c r="K223" s="21"/>
      <c r="L223" s="21"/>
      <c r="M223" s="21"/>
      <c r="N223" s="21"/>
      <c r="O223">
        <f t="shared" si="6"/>
      </c>
    </row>
    <row r="224" spans="1:15" ht="15">
      <c r="A224" s="23">
        <f t="shared" si="7"/>
        <v>218</v>
      </c>
      <c r="B224" s="20"/>
      <c r="C224" s="20"/>
      <c r="D224" s="20"/>
      <c r="E224" s="20"/>
      <c r="F224" s="20"/>
      <c r="G224" s="20"/>
      <c r="H224" s="7">
        <f>IF(B224&lt;&gt;"",VLOOKUP(D224,categories!$A$2:$B$89,2,0)&amp;O224,"")</f>
      </c>
      <c r="I224" s="21"/>
      <c r="J224" s="21"/>
      <c r="K224" s="21"/>
      <c r="L224" s="21"/>
      <c r="M224" s="21"/>
      <c r="N224" s="21"/>
      <c r="O224">
        <f t="shared" si="6"/>
      </c>
    </row>
    <row r="225" spans="1:15" ht="15">
      <c r="A225" s="23">
        <f t="shared" si="7"/>
        <v>219</v>
      </c>
      <c r="B225" s="20"/>
      <c r="C225" s="20"/>
      <c r="D225" s="20"/>
      <c r="E225" s="20"/>
      <c r="F225" s="20"/>
      <c r="G225" s="20"/>
      <c r="H225" s="7">
        <f>IF(B225&lt;&gt;"",VLOOKUP(D225,categories!$A$2:$B$89,2,0)&amp;O225,"")</f>
      </c>
      <c r="I225" s="21"/>
      <c r="J225" s="21"/>
      <c r="K225" s="21"/>
      <c r="L225" s="21"/>
      <c r="M225" s="21"/>
      <c r="N225" s="21"/>
      <c r="O225">
        <f t="shared" si="6"/>
      </c>
    </row>
    <row r="226" spans="1:15" ht="15">
      <c r="A226" s="23">
        <f t="shared" si="7"/>
        <v>220</v>
      </c>
      <c r="B226" s="20"/>
      <c r="C226" s="20"/>
      <c r="D226" s="20"/>
      <c r="E226" s="20"/>
      <c r="F226" s="20"/>
      <c r="G226" s="20"/>
      <c r="H226" s="7">
        <f>IF(B226&lt;&gt;"",VLOOKUP(D226,categories!$A$2:$B$89,2,0)&amp;O226,"")</f>
      </c>
      <c r="I226" s="21"/>
      <c r="J226" s="21"/>
      <c r="K226" s="21"/>
      <c r="L226" s="21"/>
      <c r="M226" s="21"/>
      <c r="N226" s="21"/>
      <c r="O226">
        <f t="shared" si="6"/>
      </c>
    </row>
    <row r="227" spans="1:15" ht="15">
      <c r="A227" s="23">
        <f t="shared" si="7"/>
        <v>221</v>
      </c>
      <c r="B227" s="20"/>
      <c r="C227" s="20"/>
      <c r="D227" s="20"/>
      <c r="E227" s="20"/>
      <c r="F227" s="20"/>
      <c r="G227" s="20"/>
      <c r="H227" s="7">
        <f>IF(B227&lt;&gt;"",VLOOKUP(D227,categories!$A$2:$B$89,2,0)&amp;O227,"")</f>
      </c>
      <c r="I227" s="21"/>
      <c r="J227" s="21"/>
      <c r="K227" s="21"/>
      <c r="L227" s="21"/>
      <c r="M227" s="21"/>
      <c r="N227" s="21"/>
      <c r="O227">
        <f t="shared" si="6"/>
      </c>
    </row>
    <row r="228" spans="1:15" ht="15">
      <c r="A228" s="23">
        <f t="shared" si="7"/>
        <v>222</v>
      </c>
      <c r="B228" s="20"/>
      <c r="C228" s="20"/>
      <c r="D228" s="20"/>
      <c r="E228" s="20"/>
      <c r="F228" s="20"/>
      <c r="G228" s="20"/>
      <c r="H228" s="7">
        <f>IF(B228&lt;&gt;"",VLOOKUP(D228,categories!$A$2:$B$89,2,0)&amp;O228,"")</f>
      </c>
      <c r="I228" s="21"/>
      <c r="J228" s="21"/>
      <c r="K228" s="21"/>
      <c r="L228" s="21"/>
      <c r="M228" s="21"/>
      <c r="N228" s="21"/>
      <c r="O228">
        <f t="shared" si="6"/>
      </c>
    </row>
    <row r="229" spans="1:15" ht="15">
      <c r="A229" s="23">
        <f t="shared" si="7"/>
        <v>223</v>
      </c>
      <c r="B229" s="20"/>
      <c r="C229" s="20"/>
      <c r="D229" s="20"/>
      <c r="E229" s="20"/>
      <c r="F229" s="20"/>
      <c r="G229" s="20"/>
      <c r="H229" s="7">
        <f>IF(B229&lt;&gt;"",VLOOKUP(D229,categories!$A$2:$B$89,2,0)&amp;O229,"")</f>
      </c>
      <c r="I229" s="21"/>
      <c r="J229" s="21"/>
      <c r="K229" s="21"/>
      <c r="L229" s="21"/>
      <c r="M229" s="21"/>
      <c r="N229" s="21"/>
      <c r="O229">
        <f t="shared" si="6"/>
      </c>
    </row>
    <row r="230" spans="1:15" ht="15">
      <c r="A230" s="23">
        <f t="shared" si="7"/>
        <v>224</v>
      </c>
      <c r="B230" s="20"/>
      <c r="C230" s="20"/>
      <c r="D230" s="20"/>
      <c r="E230" s="20"/>
      <c r="F230" s="20"/>
      <c r="G230" s="20"/>
      <c r="H230" s="7">
        <f>IF(B230&lt;&gt;"",VLOOKUP(D230,categories!$A$2:$B$89,2,0)&amp;O230,"")</f>
      </c>
      <c r="I230" s="21"/>
      <c r="J230" s="21"/>
      <c r="K230" s="21"/>
      <c r="L230" s="21"/>
      <c r="M230" s="21"/>
      <c r="N230" s="21"/>
      <c r="O230">
        <f t="shared" si="6"/>
      </c>
    </row>
    <row r="231" spans="1:15" ht="15">
      <c r="A231" s="23">
        <f t="shared" si="7"/>
        <v>225</v>
      </c>
      <c r="B231" s="20"/>
      <c r="C231" s="20"/>
      <c r="D231" s="20"/>
      <c r="E231" s="20"/>
      <c r="F231" s="20"/>
      <c r="G231" s="20"/>
      <c r="H231" s="7">
        <f>IF(B231&lt;&gt;"",VLOOKUP(D231,categories!$A$2:$B$89,2,0)&amp;O231,"")</f>
      </c>
      <c r="I231" s="21"/>
      <c r="J231" s="21"/>
      <c r="K231" s="21"/>
      <c r="L231" s="21"/>
      <c r="M231" s="21"/>
      <c r="N231" s="21"/>
      <c r="O231">
        <f t="shared" si="6"/>
      </c>
    </row>
    <row r="232" spans="1:15" ht="15">
      <c r="A232" s="23">
        <f t="shared" si="7"/>
        <v>226</v>
      </c>
      <c r="B232" s="20"/>
      <c r="C232" s="20"/>
      <c r="D232" s="20"/>
      <c r="E232" s="20"/>
      <c r="F232" s="20"/>
      <c r="G232" s="20"/>
      <c r="H232" s="7">
        <f>IF(B232&lt;&gt;"",VLOOKUP(D232,categories!$A$2:$B$89,2,0)&amp;O232,"")</f>
      </c>
      <c r="I232" s="21"/>
      <c r="J232" s="21"/>
      <c r="K232" s="21"/>
      <c r="L232" s="21"/>
      <c r="M232" s="21"/>
      <c r="N232" s="21"/>
      <c r="O232">
        <f t="shared" si="6"/>
      </c>
    </row>
    <row r="233" spans="1:15" ht="15">
      <c r="A233" s="23">
        <f t="shared" si="7"/>
        <v>227</v>
      </c>
      <c r="B233" s="20"/>
      <c r="C233" s="20"/>
      <c r="D233" s="20"/>
      <c r="E233" s="20"/>
      <c r="F233" s="20"/>
      <c r="G233" s="20"/>
      <c r="H233" s="7">
        <f>IF(B233&lt;&gt;"",VLOOKUP(D233,categories!$A$2:$B$89,2,0)&amp;O233,"")</f>
      </c>
      <c r="I233" s="21"/>
      <c r="J233" s="21"/>
      <c r="K233" s="21"/>
      <c r="L233" s="21"/>
      <c r="M233" s="21"/>
      <c r="N233" s="21"/>
      <c r="O233">
        <f t="shared" si="6"/>
      </c>
    </row>
    <row r="234" spans="1:15" ht="15">
      <c r="A234" s="23">
        <f t="shared" si="7"/>
        <v>228</v>
      </c>
      <c r="B234" s="20"/>
      <c r="C234" s="20"/>
      <c r="D234" s="20"/>
      <c r="E234" s="20"/>
      <c r="F234" s="20"/>
      <c r="G234" s="20"/>
      <c r="H234" s="7">
        <f>IF(B234&lt;&gt;"",VLOOKUP(D234,categories!$A$2:$B$89,2,0)&amp;O234,"")</f>
      </c>
      <c r="I234" s="21"/>
      <c r="J234" s="21"/>
      <c r="K234" s="21"/>
      <c r="L234" s="21"/>
      <c r="M234" s="21"/>
      <c r="N234" s="21"/>
      <c r="O234">
        <f t="shared" si="6"/>
      </c>
    </row>
    <row r="235" spans="1:15" ht="15">
      <c r="A235" s="23">
        <f t="shared" si="7"/>
        <v>229</v>
      </c>
      <c r="B235" s="20"/>
      <c r="C235" s="20"/>
      <c r="D235" s="20"/>
      <c r="E235" s="20"/>
      <c r="F235" s="20"/>
      <c r="G235" s="20"/>
      <c r="H235" s="7">
        <f>IF(B235&lt;&gt;"",VLOOKUP(D235,categories!$A$2:$B$89,2,0)&amp;O235,"")</f>
      </c>
      <c r="I235" s="21"/>
      <c r="J235" s="21"/>
      <c r="K235" s="21"/>
      <c r="L235" s="21"/>
      <c r="M235" s="21"/>
      <c r="N235" s="21"/>
      <c r="O235">
        <f t="shared" si="6"/>
      </c>
    </row>
    <row r="236" spans="1:15" ht="15">
      <c r="A236" s="23">
        <f t="shared" si="7"/>
        <v>230</v>
      </c>
      <c r="B236" s="20"/>
      <c r="C236" s="20"/>
      <c r="D236" s="20"/>
      <c r="E236" s="20"/>
      <c r="F236" s="20"/>
      <c r="G236" s="20"/>
      <c r="H236" s="7">
        <f>IF(B236&lt;&gt;"",VLOOKUP(D236,categories!$A$2:$B$89,2,0)&amp;O236,"")</f>
      </c>
      <c r="I236" s="21"/>
      <c r="J236" s="21"/>
      <c r="K236" s="21"/>
      <c r="L236" s="21"/>
      <c r="M236" s="21"/>
      <c r="N236" s="21"/>
      <c r="O236">
        <f t="shared" si="6"/>
      </c>
    </row>
    <row r="237" spans="1:15" ht="15">
      <c r="A237" s="23">
        <f t="shared" si="7"/>
        <v>231</v>
      </c>
      <c r="B237" s="20"/>
      <c r="C237" s="20"/>
      <c r="D237" s="20"/>
      <c r="E237" s="20"/>
      <c r="F237" s="20"/>
      <c r="G237" s="20"/>
      <c r="H237" s="7">
        <f>IF(B237&lt;&gt;"",VLOOKUP(D237,categories!$A$2:$B$89,2,0)&amp;O237,"")</f>
      </c>
      <c r="I237" s="21"/>
      <c r="J237" s="21"/>
      <c r="K237" s="21"/>
      <c r="L237" s="21"/>
      <c r="M237" s="21"/>
      <c r="N237" s="21"/>
      <c r="O237">
        <f t="shared" si="6"/>
      </c>
    </row>
    <row r="238" spans="1:15" ht="15">
      <c r="A238" s="23">
        <f t="shared" si="7"/>
        <v>232</v>
      </c>
      <c r="B238" s="20"/>
      <c r="C238" s="20"/>
      <c r="D238" s="20"/>
      <c r="E238" s="20"/>
      <c r="F238" s="20"/>
      <c r="G238" s="20"/>
      <c r="H238" s="7">
        <f>IF(B238&lt;&gt;"",VLOOKUP(D238,categories!$A$2:$B$89,2,0)&amp;O238,"")</f>
      </c>
      <c r="I238" s="21"/>
      <c r="J238" s="21"/>
      <c r="K238" s="21"/>
      <c r="L238" s="21"/>
      <c r="M238" s="21"/>
      <c r="N238" s="21"/>
      <c r="O238">
        <f t="shared" si="6"/>
      </c>
    </row>
    <row r="239" spans="1:15" ht="15">
      <c r="A239" s="23">
        <f t="shared" si="7"/>
        <v>233</v>
      </c>
      <c r="B239" s="20"/>
      <c r="C239" s="20"/>
      <c r="D239" s="20"/>
      <c r="E239" s="20"/>
      <c r="F239" s="20"/>
      <c r="G239" s="20"/>
      <c r="H239" s="7">
        <f>IF(B239&lt;&gt;"",VLOOKUP(D239,categories!$A$2:$B$89,2,0)&amp;O239,"")</f>
      </c>
      <c r="I239" s="21"/>
      <c r="J239" s="21"/>
      <c r="K239" s="21"/>
      <c r="L239" s="21"/>
      <c r="M239" s="21"/>
      <c r="N239" s="21"/>
      <c r="O239">
        <f t="shared" si="6"/>
      </c>
    </row>
    <row r="240" spans="1:15" ht="15">
      <c r="A240" s="23">
        <f t="shared" si="7"/>
        <v>234</v>
      </c>
      <c r="B240" s="20"/>
      <c r="C240" s="20"/>
      <c r="D240" s="20"/>
      <c r="E240" s="20"/>
      <c r="F240" s="20"/>
      <c r="G240" s="20"/>
      <c r="H240" s="7">
        <f>IF(B240&lt;&gt;"",VLOOKUP(D240,categories!$A$2:$B$89,2,0)&amp;O240,"")</f>
      </c>
      <c r="I240" s="21"/>
      <c r="J240" s="21"/>
      <c r="K240" s="21"/>
      <c r="L240" s="21"/>
      <c r="M240" s="21"/>
      <c r="N240" s="21"/>
      <c r="O240">
        <f t="shared" si="6"/>
      </c>
    </row>
    <row r="241" spans="1:15" ht="15">
      <c r="A241" s="23">
        <f t="shared" si="7"/>
        <v>235</v>
      </c>
      <c r="B241" s="20"/>
      <c r="C241" s="20"/>
      <c r="D241" s="20"/>
      <c r="E241" s="20"/>
      <c r="F241" s="20"/>
      <c r="G241" s="20"/>
      <c r="H241" s="7">
        <f>IF(B241&lt;&gt;"",VLOOKUP(D241,categories!$A$2:$B$89,2,0)&amp;O241,"")</f>
      </c>
      <c r="I241" s="21"/>
      <c r="J241" s="21"/>
      <c r="K241" s="21"/>
      <c r="L241" s="21"/>
      <c r="M241" s="21"/>
      <c r="N241" s="21"/>
      <c r="O241">
        <f t="shared" si="6"/>
      </c>
    </row>
    <row r="242" spans="1:15" ht="15">
      <c r="A242" s="23">
        <f t="shared" si="7"/>
        <v>236</v>
      </c>
      <c r="B242" s="20"/>
      <c r="C242" s="20"/>
      <c r="D242" s="20"/>
      <c r="E242" s="20"/>
      <c r="F242" s="20"/>
      <c r="G242" s="20"/>
      <c r="H242" s="7">
        <f>IF(B242&lt;&gt;"",VLOOKUP(D242,categories!$A$2:$B$89,2,0)&amp;O242,"")</f>
      </c>
      <c r="I242" s="21"/>
      <c r="J242" s="21"/>
      <c r="K242" s="21"/>
      <c r="L242" s="21"/>
      <c r="M242" s="21"/>
      <c r="N242" s="21"/>
      <c r="O242">
        <f t="shared" si="6"/>
      </c>
    </row>
    <row r="243" spans="1:15" ht="15">
      <c r="A243" s="23">
        <f t="shared" si="7"/>
        <v>237</v>
      </c>
      <c r="B243" s="20"/>
      <c r="C243" s="20"/>
      <c r="D243" s="20"/>
      <c r="E243" s="20"/>
      <c r="F243" s="20"/>
      <c r="G243" s="20"/>
      <c r="H243" s="7">
        <f>IF(B243&lt;&gt;"",VLOOKUP(D243,categories!$A$2:$B$89,2,0)&amp;O243,"")</f>
      </c>
      <c r="I243" s="21"/>
      <c r="J243" s="21"/>
      <c r="K243" s="21"/>
      <c r="L243" s="21"/>
      <c r="M243" s="21"/>
      <c r="N243" s="21"/>
      <c r="O243">
        <f t="shared" si="6"/>
      </c>
    </row>
    <row r="244" spans="1:15" ht="15">
      <c r="A244" s="23">
        <f t="shared" si="7"/>
        <v>238</v>
      </c>
      <c r="B244" s="20"/>
      <c r="C244" s="20"/>
      <c r="D244" s="20"/>
      <c r="E244" s="20"/>
      <c r="F244" s="20"/>
      <c r="G244" s="20"/>
      <c r="H244" s="7">
        <f>IF(B244&lt;&gt;"",VLOOKUP(D244,categories!$A$2:$B$89,2,0)&amp;O244,"")</f>
      </c>
      <c r="I244" s="21"/>
      <c r="J244" s="21"/>
      <c r="K244" s="21"/>
      <c r="L244" s="21"/>
      <c r="M244" s="21"/>
      <c r="N244" s="21"/>
      <c r="O244">
        <f t="shared" si="6"/>
      </c>
    </row>
    <row r="245" spans="1:15" ht="15">
      <c r="A245" s="23">
        <f t="shared" si="7"/>
        <v>239</v>
      </c>
      <c r="B245" s="20"/>
      <c r="C245" s="20"/>
      <c r="D245" s="20"/>
      <c r="E245" s="20"/>
      <c r="F245" s="20"/>
      <c r="G245" s="20"/>
      <c r="H245" s="7">
        <f>IF(B245&lt;&gt;"",VLOOKUP(D245,categories!$A$2:$B$89,2,0)&amp;O245,"")</f>
      </c>
      <c r="I245" s="21"/>
      <c r="J245" s="21"/>
      <c r="K245" s="21"/>
      <c r="L245" s="21"/>
      <c r="M245" s="21"/>
      <c r="N245" s="21"/>
      <c r="O245">
        <f t="shared" si="6"/>
      </c>
    </row>
    <row r="246" spans="1:15" ht="15">
      <c r="A246" s="23">
        <f t="shared" si="7"/>
        <v>240</v>
      </c>
      <c r="B246" s="20"/>
      <c r="C246" s="20"/>
      <c r="D246" s="20"/>
      <c r="E246" s="20"/>
      <c r="F246" s="20"/>
      <c r="G246" s="20"/>
      <c r="H246" s="7">
        <f>IF(B246&lt;&gt;"",VLOOKUP(D246,categories!$A$2:$B$89,2,0)&amp;O246,"")</f>
      </c>
      <c r="I246" s="21"/>
      <c r="J246" s="21"/>
      <c r="K246" s="21"/>
      <c r="L246" s="21"/>
      <c r="M246" s="21"/>
      <c r="N246" s="21"/>
      <c r="O246">
        <f t="shared" si="6"/>
      </c>
    </row>
    <row r="247" spans="1:15" ht="15">
      <c r="A247" s="23">
        <f t="shared" si="7"/>
        <v>241</v>
      </c>
      <c r="B247" s="20"/>
      <c r="C247" s="20"/>
      <c r="D247" s="20"/>
      <c r="E247" s="20"/>
      <c r="F247" s="20"/>
      <c r="G247" s="20"/>
      <c r="H247" s="7">
        <f>IF(B247&lt;&gt;"",VLOOKUP(D247,categories!$A$2:$B$89,2,0)&amp;O247,"")</f>
      </c>
      <c r="I247" s="21"/>
      <c r="J247" s="21"/>
      <c r="K247" s="21"/>
      <c r="L247" s="21"/>
      <c r="M247" s="21"/>
      <c r="N247" s="21"/>
      <c r="O247">
        <f t="shared" si="6"/>
      </c>
    </row>
    <row r="248" spans="1:15" ht="15">
      <c r="A248" s="23">
        <f t="shared" si="7"/>
        <v>242</v>
      </c>
      <c r="B248" s="20"/>
      <c r="C248" s="20"/>
      <c r="D248" s="20"/>
      <c r="E248" s="20"/>
      <c r="F248" s="20"/>
      <c r="G248" s="20"/>
      <c r="H248" s="7">
        <f>IF(B248&lt;&gt;"",VLOOKUP(D248,categories!$A$2:$B$89,2,0)&amp;O248,"")</f>
      </c>
      <c r="I248" s="21"/>
      <c r="J248" s="21"/>
      <c r="K248" s="21"/>
      <c r="L248" s="21"/>
      <c r="M248" s="21"/>
      <c r="N248" s="21"/>
      <c r="O248">
        <f t="shared" si="6"/>
      </c>
    </row>
    <row r="249" spans="1:15" ht="15">
      <c r="A249" s="23">
        <f t="shared" si="7"/>
        <v>243</v>
      </c>
      <c r="B249" s="20"/>
      <c r="C249" s="20"/>
      <c r="D249" s="20"/>
      <c r="E249" s="20"/>
      <c r="F249" s="20"/>
      <c r="G249" s="20"/>
      <c r="H249" s="7">
        <f>IF(B249&lt;&gt;"",VLOOKUP(D249,categories!$A$2:$B$89,2,0)&amp;O249,"")</f>
      </c>
      <c r="I249" s="21"/>
      <c r="J249" s="21"/>
      <c r="K249" s="21"/>
      <c r="L249" s="21"/>
      <c r="M249" s="21"/>
      <c r="N249" s="21"/>
      <c r="O249">
        <f t="shared" si="6"/>
      </c>
    </row>
    <row r="250" spans="1:15" ht="15">
      <c r="A250" s="23">
        <f t="shared" si="7"/>
        <v>244</v>
      </c>
      <c r="B250" s="20"/>
      <c r="C250" s="20"/>
      <c r="D250" s="20"/>
      <c r="E250" s="20"/>
      <c r="F250" s="20"/>
      <c r="G250" s="20"/>
      <c r="H250" s="7">
        <f>IF(B250&lt;&gt;"",VLOOKUP(D250,categories!$A$2:$B$89,2,0)&amp;O250,"")</f>
      </c>
      <c r="I250" s="21"/>
      <c r="J250" s="21"/>
      <c r="K250" s="21"/>
      <c r="L250" s="21"/>
      <c r="M250" s="21"/>
      <c r="N250" s="21"/>
      <c r="O250">
        <f t="shared" si="6"/>
      </c>
    </row>
    <row r="251" spans="1:15" ht="15">
      <c r="A251" s="23">
        <f t="shared" si="7"/>
        <v>245</v>
      </c>
      <c r="B251" s="20"/>
      <c r="C251" s="20"/>
      <c r="D251" s="20"/>
      <c r="E251" s="20"/>
      <c r="F251" s="20"/>
      <c r="G251" s="20"/>
      <c r="H251" s="7">
        <f>IF(B251&lt;&gt;"",VLOOKUP(D251,categories!$A$2:$B$89,2,0)&amp;O251,"")</f>
      </c>
      <c r="I251" s="21"/>
      <c r="J251" s="21"/>
      <c r="K251" s="21"/>
      <c r="L251" s="21"/>
      <c r="M251" s="21"/>
      <c r="N251" s="21"/>
      <c r="O251">
        <f t="shared" si="6"/>
      </c>
    </row>
    <row r="252" spans="1:15" ht="15">
      <c r="A252" s="23">
        <f t="shared" si="7"/>
        <v>246</v>
      </c>
      <c r="B252" s="20"/>
      <c r="C252" s="20"/>
      <c r="D252" s="20"/>
      <c r="E252" s="20"/>
      <c r="F252" s="20"/>
      <c r="G252" s="20"/>
      <c r="H252" s="7">
        <f>IF(B252&lt;&gt;"",VLOOKUP(D252,categories!$A$2:$B$89,2,0)&amp;O252,"")</f>
      </c>
      <c r="I252" s="21"/>
      <c r="J252" s="21"/>
      <c r="K252" s="21"/>
      <c r="L252" s="21"/>
      <c r="M252" s="21"/>
      <c r="N252" s="21"/>
      <c r="O252">
        <f t="shared" si="6"/>
      </c>
    </row>
    <row r="253" spans="1:15" ht="15">
      <c r="A253" s="23">
        <f t="shared" si="7"/>
        <v>247</v>
      </c>
      <c r="B253" s="20"/>
      <c r="C253" s="20"/>
      <c r="D253" s="20"/>
      <c r="E253" s="20"/>
      <c r="F253" s="20"/>
      <c r="G253" s="20"/>
      <c r="H253" s="7">
        <f>IF(B253&lt;&gt;"",VLOOKUP(D253,categories!$A$2:$B$89,2,0)&amp;O253,"")</f>
      </c>
      <c r="I253" s="21"/>
      <c r="J253" s="21"/>
      <c r="K253" s="21"/>
      <c r="L253" s="21"/>
      <c r="M253" s="21"/>
      <c r="N253" s="21"/>
      <c r="O253">
        <f t="shared" si="6"/>
      </c>
    </row>
    <row r="254" spans="1:15" ht="15">
      <c r="A254" s="23">
        <f t="shared" si="7"/>
        <v>248</v>
      </c>
      <c r="B254" s="20"/>
      <c r="C254" s="20"/>
      <c r="D254" s="20"/>
      <c r="E254" s="20"/>
      <c r="F254" s="20"/>
      <c r="G254" s="20"/>
      <c r="H254" s="7">
        <f>IF(B254&lt;&gt;"",VLOOKUP(D254,categories!$A$2:$B$89,2,0)&amp;O254,"")</f>
      </c>
      <c r="I254" s="21"/>
      <c r="J254" s="21"/>
      <c r="K254" s="21"/>
      <c r="L254" s="21"/>
      <c r="M254" s="21"/>
      <c r="N254" s="21"/>
      <c r="O254">
        <f t="shared" si="6"/>
      </c>
    </row>
    <row r="255" spans="1:15" ht="15">
      <c r="A255" s="23">
        <f t="shared" si="7"/>
        <v>249</v>
      </c>
      <c r="B255" s="20"/>
      <c r="C255" s="20"/>
      <c r="D255" s="20"/>
      <c r="E255" s="20"/>
      <c r="F255" s="20"/>
      <c r="G255" s="20"/>
      <c r="H255" s="7">
        <f>IF(B255&lt;&gt;"",VLOOKUP(D255,categories!$A$2:$B$89,2,0)&amp;O255,"")</f>
      </c>
      <c r="I255" s="21"/>
      <c r="J255" s="21"/>
      <c r="K255" s="21"/>
      <c r="L255" s="21"/>
      <c r="M255" s="21"/>
      <c r="N255" s="21"/>
      <c r="O255">
        <f t="shared" si="6"/>
      </c>
    </row>
    <row r="256" spans="1:15" ht="15">
      <c r="A256" s="23">
        <f t="shared" si="7"/>
        <v>250</v>
      </c>
      <c r="B256" s="20"/>
      <c r="C256" s="20"/>
      <c r="D256" s="20"/>
      <c r="E256" s="20"/>
      <c r="F256" s="20"/>
      <c r="G256" s="20"/>
      <c r="H256" s="7">
        <f>IF(B256&lt;&gt;"",VLOOKUP(D256,categories!$A$2:$B$89,2,0)&amp;O256,"")</f>
      </c>
      <c r="I256" s="21"/>
      <c r="J256" s="21"/>
      <c r="K256" s="21"/>
      <c r="L256" s="21"/>
      <c r="M256" s="21"/>
      <c r="N256" s="21"/>
      <c r="O256">
        <f t="shared" si="6"/>
      </c>
    </row>
    <row r="257" spans="1:15" ht="15">
      <c r="A257" s="23">
        <f t="shared" si="7"/>
        <v>251</v>
      </c>
      <c r="B257" s="20"/>
      <c r="C257" s="20"/>
      <c r="D257" s="20"/>
      <c r="E257" s="20"/>
      <c r="F257" s="20"/>
      <c r="G257" s="20"/>
      <c r="H257" s="7">
        <f>IF(B257&lt;&gt;"",VLOOKUP(D257,categories!$A$2:$B$89,2,0)&amp;O257,"")</f>
      </c>
      <c r="I257" s="21"/>
      <c r="J257" s="21"/>
      <c r="K257" s="21"/>
      <c r="L257" s="21"/>
      <c r="M257" s="21"/>
      <c r="N257" s="21"/>
      <c r="O257">
        <f t="shared" si="6"/>
      </c>
    </row>
    <row r="258" spans="1:15" ht="15">
      <c r="A258" s="23">
        <f t="shared" si="7"/>
        <v>252</v>
      </c>
      <c r="B258" s="20"/>
      <c r="C258" s="20"/>
      <c r="D258" s="20"/>
      <c r="E258" s="20"/>
      <c r="F258" s="20"/>
      <c r="G258" s="20"/>
      <c r="H258" s="7">
        <f>IF(B258&lt;&gt;"",VLOOKUP(D258,categories!$A$2:$B$89,2,0)&amp;O258,"")</f>
      </c>
      <c r="I258" s="21"/>
      <c r="J258" s="21"/>
      <c r="K258" s="21"/>
      <c r="L258" s="21"/>
      <c r="M258" s="21"/>
      <c r="N258" s="21"/>
      <c r="O258">
        <f t="shared" si="6"/>
      </c>
    </row>
    <row r="259" spans="1:15" ht="15">
      <c r="A259" s="23">
        <f t="shared" si="7"/>
        <v>253</v>
      </c>
      <c r="B259" s="20"/>
      <c r="C259" s="20"/>
      <c r="D259" s="20"/>
      <c r="E259" s="20"/>
      <c r="F259" s="20"/>
      <c r="G259" s="20"/>
      <c r="H259" s="7">
        <f>IF(B259&lt;&gt;"",VLOOKUP(D259,categories!$A$2:$B$89,2,0)&amp;O259,"")</f>
      </c>
      <c r="I259" s="21"/>
      <c r="J259" s="21"/>
      <c r="K259" s="21"/>
      <c r="L259" s="21"/>
      <c r="M259" s="21"/>
      <c r="N259" s="21"/>
      <c r="O259">
        <f t="shared" si="6"/>
      </c>
    </row>
    <row r="260" spans="1:15" ht="15">
      <c r="A260" s="23">
        <f t="shared" si="7"/>
        <v>254</v>
      </c>
      <c r="B260" s="20"/>
      <c r="C260" s="20"/>
      <c r="D260" s="20"/>
      <c r="E260" s="20"/>
      <c r="F260" s="20"/>
      <c r="G260" s="20"/>
      <c r="H260" s="7">
        <f>IF(B260&lt;&gt;"",VLOOKUP(D260,categories!$A$2:$B$89,2,0)&amp;O260,"")</f>
      </c>
      <c r="I260" s="21"/>
      <c r="J260" s="21"/>
      <c r="K260" s="21"/>
      <c r="L260" s="21"/>
      <c r="M260" s="21"/>
      <c r="N260" s="21"/>
      <c r="O260">
        <f t="shared" si="6"/>
      </c>
    </row>
    <row r="261" spans="1:15" ht="15">
      <c r="A261" s="23">
        <f t="shared" si="7"/>
        <v>255</v>
      </c>
      <c r="B261" s="20"/>
      <c r="C261" s="20"/>
      <c r="D261" s="20"/>
      <c r="E261" s="20"/>
      <c r="F261" s="20"/>
      <c r="G261" s="20"/>
      <c r="H261" s="7">
        <f>IF(B261&lt;&gt;"",VLOOKUP(D261,categories!$A$2:$B$89,2,0)&amp;O261,"")</f>
      </c>
      <c r="I261" s="21"/>
      <c r="J261" s="21"/>
      <c r="K261" s="21"/>
      <c r="L261" s="21"/>
      <c r="M261" s="21"/>
      <c r="N261" s="21"/>
      <c r="O261">
        <f t="shared" si="6"/>
      </c>
    </row>
    <row r="262" spans="1:15" ht="15">
      <c r="A262" s="23">
        <f t="shared" si="7"/>
        <v>256</v>
      </c>
      <c r="B262" s="20"/>
      <c r="C262" s="20"/>
      <c r="D262" s="20"/>
      <c r="E262" s="20"/>
      <c r="F262" s="20"/>
      <c r="G262" s="20"/>
      <c r="H262" s="7">
        <f>IF(B262&lt;&gt;"",VLOOKUP(D262,categories!$A$2:$B$89,2,0)&amp;O262,"")</f>
      </c>
      <c r="I262" s="21"/>
      <c r="J262" s="21"/>
      <c r="K262" s="21"/>
      <c r="L262" s="21"/>
      <c r="M262" s="21"/>
      <c r="N262" s="21"/>
      <c r="O262">
        <f t="shared" si="6"/>
      </c>
    </row>
    <row r="263" spans="1:15" ht="15">
      <c r="A263" s="23">
        <f t="shared" si="7"/>
        <v>257</v>
      </c>
      <c r="B263" s="20"/>
      <c r="C263" s="20"/>
      <c r="D263" s="20"/>
      <c r="E263" s="20"/>
      <c r="F263" s="20"/>
      <c r="G263" s="20"/>
      <c r="H263" s="7">
        <f>IF(B263&lt;&gt;"",VLOOKUP(D263,categories!$A$2:$B$89,2,0)&amp;O263,"")</f>
      </c>
      <c r="I263" s="21"/>
      <c r="J263" s="21"/>
      <c r="K263" s="21"/>
      <c r="L263" s="21"/>
      <c r="M263" s="21"/>
      <c r="N263" s="21"/>
      <c r="O263">
        <f t="shared" si="6"/>
      </c>
    </row>
    <row r="264" spans="1:15" ht="15">
      <c r="A264" s="23">
        <f t="shared" si="7"/>
        <v>258</v>
      </c>
      <c r="B264" s="20"/>
      <c r="C264" s="20"/>
      <c r="D264" s="20"/>
      <c r="E264" s="20"/>
      <c r="F264" s="20"/>
      <c r="G264" s="20"/>
      <c r="H264" s="7">
        <f>IF(B264&lt;&gt;"",VLOOKUP(D264,categories!$A$2:$B$89,2,0)&amp;O264,"")</f>
      </c>
      <c r="I264" s="21"/>
      <c r="J264" s="21"/>
      <c r="K264" s="21"/>
      <c r="L264" s="21"/>
      <c r="M264" s="21"/>
      <c r="N264" s="21"/>
      <c r="O264">
        <f aca="true" t="shared" si="8" ref="O264:O327">UPPER(E264)</f>
      </c>
    </row>
    <row r="265" spans="1:15" ht="15">
      <c r="A265" s="23">
        <f aca="true" t="shared" si="9" ref="A265:A328">A264+1</f>
        <v>259</v>
      </c>
      <c r="B265" s="20"/>
      <c r="C265" s="20"/>
      <c r="D265" s="20"/>
      <c r="E265" s="20"/>
      <c r="F265" s="20"/>
      <c r="G265" s="20"/>
      <c r="H265" s="7">
        <f>IF(B265&lt;&gt;"",VLOOKUP(D265,categories!$A$2:$B$89,2,0)&amp;O265,"")</f>
      </c>
      <c r="I265" s="21"/>
      <c r="J265" s="21"/>
      <c r="K265" s="21"/>
      <c r="L265" s="21"/>
      <c r="M265" s="21"/>
      <c r="N265" s="21"/>
      <c r="O265">
        <f t="shared" si="8"/>
      </c>
    </row>
    <row r="266" spans="1:15" ht="15">
      <c r="A266" s="23">
        <f t="shared" si="9"/>
        <v>260</v>
      </c>
      <c r="B266" s="20"/>
      <c r="C266" s="20"/>
      <c r="D266" s="20"/>
      <c r="E266" s="20"/>
      <c r="F266" s="20"/>
      <c r="G266" s="20"/>
      <c r="H266" s="7">
        <f>IF(B266&lt;&gt;"",VLOOKUP(D266,categories!$A$2:$B$89,2,0)&amp;O266,"")</f>
      </c>
      <c r="I266" s="21"/>
      <c r="J266" s="21"/>
      <c r="K266" s="21"/>
      <c r="L266" s="21"/>
      <c r="M266" s="21"/>
      <c r="N266" s="21"/>
      <c r="O266">
        <f t="shared" si="8"/>
      </c>
    </row>
    <row r="267" spans="1:15" ht="15">
      <c r="A267" s="23">
        <f t="shared" si="9"/>
        <v>261</v>
      </c>
      <c r="B267" s="20"/>
      <c r="C267" s="20"/>
      <c r="D267" s="20"/>
      <c r="E267" s="20"/>
      <c r="F267" s="20"/>
      <c r="G267" s="20"/>
      <c r="H267" s="7">
        <f>IF(B267&lt;&gt;"",VLOOKUP(D267,categories!$A$2:$B$89,2,0)&amp;O267,"")</f>
      </c>
      <c r="I267" s="21"/>
      <c r="J267" s="21"/>
      <c r="K267" s="21"/>
      <c r="L267" s="21"/>
      <c r="M267" s="21"/>
      <c r="N267" s="21"/>
      <c r="O267">
        <f t="shared" si="8"/>
      </c>
    </row>
    <row r="268" spans="1:15" ht="15">
      <c r="A268" s="23">
        <f t="shared" si="9"/>
        <v>262</v>
      </c>
      <c r="B268" s="20"/>
      <c r="C268" s="20"/>
      <c r="D268" s="20"/>
      <c r="E268" s="20"/>
      <c r="F268" s="20"/>
      <c r="G268" s="20"/>
      <c r="H268" s="7">
        <f>IF(B268&lt;&gt;"",VLOOKUP(D268,categories!$A$2:$B$89,2,0)&amp;O268,"")</f>
      </c>
      <c r="I268" s="21"/>
      <c r="J268" s="21"/>
      <c r="K268" s="21"/>
      <c r="L268" s="21"/>
      <c r="M268" s="21"/>
      <c r="N268" s="21"/>
      <c r="O268">
        <f t="shared" si="8"/>
      </c>
    </row>
    <row r="269" spans="1:15" ht="15">
      <c r="A269" s="23">
        <f t="shared" si="9"/>
        <v>263</v>
      </c>
      <c r="B269" s="20"/>
      <c r="C269" s="20"/>
      <c r="D269" s="20"/>
      <c r="E269" s="20"/>
      <c r="F269" s="20"/>
      <c r="G269" s="20"/>
      <c r="H269" s="7">
        <f>IF(B269&lt;&gt;"",VLOOKUP(D269,categories!$A$2:$B$89,2,0)&amp;O269,"")</f>
      </c>
      <c r="I269" s="21"/>
      <c r="J269" s="21"/>
      <c r="K269" s="21"/>
      <c r="L269" s="21"/>
      <c r="M269" s="21"/>
      <c r="N269" s="21"/>
      <c r="O269">
        <f t="shared" si="8"/>
      </c>
    </row>
    <row r="270" spans="1:15" ht="15">
      <c r="A270" s="23">
        <f t="shared" si="9"/>
        <v>264</v>
      </c>
      <c r="B270" s="20"/>
      <c r="C270" s="20"/>
      <c r="D270" s="20"/>
      <c r="E270" s="20"/>
      <c r="F270" s="20"/>
      <c r="G270" s="20"/>
      <c r="H270" s="7">
        <f>IF(B270&lt;&gt;"",VLOOKUP(D270,categories!$A$2:$B$89,2,0)&amp;O270,"")</f>
      </c>
      <c r="I270" s="21"/>
      <c r="J270" s="21"/>
      <c r="K270" s="21"/>
      <c r="L270" s="21"/>
      <c r="M270" s="21"/>
      <c r="N270" s="21"/>
      <c r="O270">
        <f t="shared" si="8"/>
      </c>
    </row>
    <row r="271" spans="1:15" ht="15">
      <c r="A271" s="23">
        <f t="shared" si="9"/>
        <v>265</v>
      </c>
      <c r="B271" s="20"/>
      <c r="C271" s="20"/>
      <c r="D271" s="20"/>
      <c r="E271" s="20"/>
      <c r="F271" s="20"/>
      <c r="G271" s="20"/>
      <c r="H271" s="7">
        <f>IF(B271&lt;&gt;"",VLOOKUP(D271,categories!$A$2:$B$89,2,0)&amp;O271,"")</f>
      </c>
      <c r="I271" s="21"/>
      <c r="J271" s="21"/>
      <c r="K271" s="21"/>
      <c r="L271" s="21"/>
      <c r="M271" s="21"/>
      <c r="N271" s="21"/>
      <c r="O271">
        <f t="shared" si="8"/>
      </c>
    </row>
    <row r="272" spans="1:15" ht="15">
      <c r="A272" s="23">
        <f t="shared" si="9"/>
        <v>266</v>
      </c>
      <c r="B272" s="20"/>
      <c r="C272" s="20"/>
      <c r="D272" s="20"/>
      <c r="E272" s="20"/>
      <c r="F272" s="20"/>
      <c r="G272" s="20"/>
      <c r="H272" s="7">
        <f>IF(B272&lt;&gt;"",VLOOKUP(D272,categories!$A$2:$B$89,2,0)&amp;O272,"")</f>
      </c>
      <c r="I272" s="21"/>
      <c r="J272" s="21"/>
      <c r="K272" s="21"/>
      <c r="L272" s="21"/>
      <c r="M272" s="21"/>
      <c r="N272" s="21"/>
      <c r="O272">
        <f t="shared" si="8"/>
      </c>
    </row>
    <row r="273" spans="1:15" ht="15">
      <c r="A273" s="23">
        <f t="shared" si="9"/>
        <v>267</v>
      </c>
      <c r="B273" s="20"/>
      <c r="C273" s="20"/>
      <c r="D273" s="20"/>
      <c r="E273" s="20"/>
      <c r="F273" s="20"/>
      <c r="G273" s="20"/>
      <c r="H273" s="7">
        <f>IF(B273&lt;&gt;"",VLOOKUP(D273,categories!$A$2:$B$89,2,0)&amp;O273,"")</f>
      </c>
      <c r="I273" s="21"/>
      <c r="J273" s="21"/>
      <c r="K273" s="21"/>
      <c r="L273" s="21"/>
      <c r="M273" s="21"/>
      <c r="N273" s="21"/>
      <c r="O273">
        <f t="shared" si="8"/>
      </c>
    </row>
    <row r="274" spans="1:15" ht="15">
      <c r="A274" s="23">
        <f t="shared" si="9"/>
        <v>268</v>
      </c>
      <c r="B274" s="20"/>
      <c r="C274" s="20"/>
      <c r="D274" s="20"/>
      <c r="E274" s="20"/>
      <c r="F274" s="20"/>
      <c r="G274" s="20"/>
      <c r="H274" s="7">
        <f>IF(B274&lt;&gt;"",VLOOKUP(D274,categories!$A$2:$B$89,2,0)&amp;O274,"")</f>
      </c>
      <c r="I274" s="21"/>
      <c r="J274" s="21"/>
      <c r="K274" s="21"/>
      <c r="L274" s="21"/>
      <c r="M274" s="21"/>
      <c r="N274" s="21"/>
      <c r="O274">
        <f t="shared" si="8"/>
      </c>
    </row>
    <row r="275" spans="1:15" ht="15">
      <c r="A275" s="23">
        <f t="shared" si="9"/>
        <v>269</v>
      </c>
      <c r="B275" s="20"/>
      <c r="C275" s="20"/>
      <c r="D275" s="20"/>
      <c r="E275" s="20"/>
      <c r="F275" s="20"/>
      <c r="G275" s="20"/>
      <c r="H275" s="7">
        <f>IF(B275&lt;&gt;"",VLOOKUP(D275,categories!$A$2:$B$89,2,0)&amp;O275,"")</f>
      </c>
      <c r="I275" s="21"/>
      <c r="J275" s="21"/>
      <c r="K275" s="21"/>
      <c r="L275" s="21"/>
      <c r="M275" s="21"/>
      <c r="N275" s="21"/>
      <c r="O275">
        <f t="shared" si="8"/>
      </c>
    </row>
    <row r="276" spans="1:15" ht="15">
      <c r="A276" s="23">
        <f t="shared" si="9"/>
        <v>270</v>
      </c>
      <c r="B276" s="20"/>
      <c r="C276" s="20"/>
      <c r="D276" s="20"/>
      <c r="E276" s="20"/>
      <c r="F276" s="20"/>
      <c r="G276" s="20"/>
      <c r="H276" s="7">
        <f>IF(B276&lt;&gt;"",VLOOKUP(D276,categories!$A$2:$B$89,2,0)&amp;O276,"")</f>
      </c>
      <c r="I276" s="21"/>
      <c r="J276" s="21"/>
      <c r="K276" s="21"/>
      <c r="L276" s="21"/>
      <c r="M276" s="21"/>
      <c r="N276" s="21"/>
      <c r="O276">
        <f t="shared" si="8"/>
      </c>
    </row>
    <row r="277" spans="1:15" ht="15">
      <c r="A277" s="23">
        <f t="shared" si="9"/>
        <v>271</v>
      </c>
      <c r="B277" s="20"/>
      <c r="C277" s="20"/>
      <c r="D277" s="20"/>
      <c r="E277" s="20"/>
      <c r="F277" s="20"/>
      <c r="G277" s="20"/>
      <c r="H277" s="7">
        <f>IF(B277&lt;&gt;"",VLOOKUP(D277,categories!$A$2:$B$89,2,0)&amp;O277,"")</f>
      </c>
      <c r="I277" s="21"/>
      <c r="J277" s="21"/>
      <c r="K277" s="21"/>
      <c r="L277" s="21"/>
      <c r="M277" s="21"/>
      <c r="N277" s="21"/>
      <c r="O277">
        <f t="shared" si="8"/>
      </c>
    </row>
    <row r="278" spans="1:15" ht="15">
      <c r="A278" s="23">
        <f t="shared" si="9"/>
        <v>272</v>
      </c>
      <c r="B278" s="20"/>
      <c r="C278" s="20"/>
      <c r="D278" s="20"/>
      <c r="E278" s="20"/>
      <c r="F278" s="20"/>
      <c r="G278" s="20"/>
      <c r="H278" s="7">
        <f>IF(B278&lt;&gt;"",VLOOKUP(D278,categories!$A$2:$B$89,2,0)&amp;O278,"")</f>
      </c>
      <c r="I278" s="21"/>
      <c r="J278" s="21"/>
      <c r="K278" s="21"/>
      <c r="L278" s="21"/>
      <c r="M278" s="21"/>
      <c r="N278" s="21"/>
      <c r="O278">
        <f t="shared" si="8"/>
      </c>
    </row>
    <row r="279" spans="1:15" ht="15">
      <c r="A279" s="23">
        <f t="shared" si="9"/>
        <v>273</v>
      </c>
      <c r="B279" s="20"/>
      <c r="C279" s="20"/>
      <c r="D279" s="20"/>
      <c r="E279" s="20"/>
      <c r="F279" s="20"/>
      <c r="G279" s="20"/>
      <c r="H279" s="7">
        <f>IF(B279&lt;&gt;"",VLOOKUP(D279,categories!$A$2:$B$89,2,0)&amp;O279,"")</f>
      </c>
      <c r="I279" s="21"/>
      <c r="J279" s="21"/>
      <c r="K279" s="21"/>
      <c r="L279" s="21"/>
      <c r="M279" s="21"/>
      <c r="N279" s="21"/>
      <c r="O279">
        <f t="shared" si="8"/>
      </c>
    </row>
    <row r="280" spans="1:15" ht="15">
      <c r="A280" s="23">
        <f t="shared" si="9"/>
        <v>274</v>
      </c>
      <c r="B280" s="20"/>
      <c r="C280" s="20"/>
      <c r="D280" s="20"/>
      <c r="E280" s="20"/>
      <c r="F280" s="20"/>
      <c r="G280" s="20"/>
      <c r="H280" s="7">
        <f>IF(B280&lt;&gt;"",VLOOKUP(D280,categories!$A$2:$B$89,2,0)&amp;O280,"")</f>
      </c>
      <c r="I280" s="21"/>
      <c r="J280" s="21"/>
      <c r="K280" s="21"/>
      <c r="L280" s="21"/>
      <c r="M280" s="21"/>
      <c r="N280" s="21"/>
      <c r="O280">
        <f t="shared" si="8"/>
      </c>
    </row>
    <row r="281" spans="1:15" ht="15">
      <c r="A281" s="23">
        <f t="shared" si="9"/>
        <v>275</v>
      </c>
      <c r="B281" s="20"/>
      <c r="C281" s="20"/>
      <c r="D281" s="20"/>
      <c r="E281" s="20"/>
      <c r="F281" s="20"/>
      <c r="G281" s="20"/>
      <c r="H281" s="7">
        <f>IF(B281&lt;&gt;"",VLOOKUP(D281,categories!$A$2:$B$89,2,0)&amp;O281,"")</f>
      </c>
      <c r="I281" s="21"/>
      <c r="J281" s="21"/>
      <c r="K281" s="21"/>
      <c r="L281" s="21"/>
      <c r="M281" s="21"/>
      <c r="N281" s="21"/>
      <c r="O281">
        <f t="shared" si="8"/>
      </c>
    </row>
    <row r="282" spans="1:15" ht="15">
      <c r="A282" s="23">
        <f t="shared" si="9"/>
        <v>276</v>
      </c>
      <c r="B282" s="20"/>
      <c r="C282" s="20"/>
      <c r="D282" s="20"/>
      <c r="E282" s="20"/>
      <c r="F282" s="20"/>
      <c r="G282" s="20"/>
      <c r="H282" s="7">
        <f>IF(B282&lt;&gt;"",VLOOKUP(D282,categories!$A$2:$B$89,2,0)&amp;O282,"")</f>
      </c>
      <c r="I282" s="21"/>
      <c r="J282" s="21"/>
      <c r="K282" s="21"/>
      <c r="L282" s="21"/>
      <c r="M282" s="21"/>
      <c r="N282" s="21"/>
      <c r="O282">
        <f t="shared" si="8"/>
      </c>
    </row>
    <row r="283" spans="1:15" ht="15">
      <c r="A283" s="23">
        <f t="shared" si="9"/>
        <v>277</v>
      </c>
      <c r="B283" s="20"/>
      <c r="C283" s="20"/>
      <c r="D283" s="20"/>
      <c r="E283" s="20"/>
      <c r="F283" s="20"/>
      <c r="G283" s="20"/>
      <c r="H283" s="7">
        <f>IF(B283&lt;&gt;"",VLOOKUP(D283,categories!$A$2:$B$89,2,0)&amp;O283,"")</f>
      </c>
      <c r="I283" s="21"/>
      <c r="J283" s="21"/>
      <c r="K283" s="21"/>
      <c r="L283" s="21"/>
      <c r="M283" s="21"/>
      <c r="N283" s="21"/>
      <c r="O283">
        <f t="shared" si="8"/>
      </c>
    </row>
    <row r="284" spans="1:15" ht="15">
      <c r="A284" s="23">
        <f t="shared" si="9"/>
        <v>278</v>
      </c>
      <c r="B284" s="20"/>
      <c r="C284" s="20"/>
      <c r="D284" s="20"/>
      <c r="E284" s="20"/>
      <c r="F284" s="20"/>
      <c r="G284" s="20"/>
      <c r="H284" s="7">
        <f>IF(B284&lt;&gt;"",VLOOKUP(D284,categories!$A$2:$B$89,2,0)&amp;O284,"")</f>
      </c>
      <c r="I284" s="21"/>
      <c r="J284" s="21"/>
      <c r="K284" s="21"/>
      <c r="L284" s="21"/>
      <c r="M284" s="21"/>
      <c r="N284" s="21"/>
      <c r="O284">
        <f t="shared" si="8"/>
      </c>
    </row>
    <row r="285" spans="1:15" ht="15">
      <c r="A285" s="23">
        <f t="shared" si="9"/>
        <v>279</v>
      </c>
      <c r="B285" s="20"/>
      <c r="C285" s="20"/>
      <c r="D285" s="20"/>
      <c r="E285" s="20"/>
      <c r="F285" s="20"/>
      <c r="G285" s="20"/>
      <c r="H285" s="7">
        <f>IF(B285&lt;&gt;"",VLOOKUP(D285,categories!$A$2:$B$89,2,0)&amp;O285,"")</f>
      </c>
      <c r="I285" s="21"/>
      <c r="J285" s="21"/>
      <c r="K285" s="21"/>
      <c r="L285" s="21"/>
      <c r="M285" s="21"/>
      <c r="N285" s="21"/>
      <c r="O285">
        <f t="shared" si="8"/>
      </c>
    </row>
    <row r="286" spans="1:15" ht="15">
      <c r="A286" s="23">
        <f t="shared" si="9"/>
        <v>280</v>
      </c>
      <c r="B286" s="20"/>
      <c r="C286" s="20"/>
      <c r="D286" s="20"/>
      <c r="E286" s="20"/>
      <c r="F286" s="20"/>
      <c r="G286" s="20"/>
      <c r="H286" s="7">
        <f>IF(B286&lt;&gt;"",VLOOKUP(D286,categories!$A$2:$B$89,2,0)&amp;O286,"")</f>
      </c>
      <c r="I286" s="21"/>
      <c r="J286" s="21"/>
      <c r="K286" s="21"/>
      <c r="L286" s="21"/>
      <c r="M286" s="21"/>
      <c r="N286" s="21"/>
      <c r="O286">
        <f t="shared" si="8"/>
      </c>
    </row>
    <row r="287" spans="1:15" ht="15">
      <c r="A287" s="23">
        <f t="shared" si="9"/>
        <v>281</v>
      </c>
      <c r="B287" s="20"/>
      <c r="C287" s="20"/>
      <c r="D287" s="20"/>
      <c r="E287" s="20"/>
      <c r="F287" s="20"/>
      <c r="G287" s="20"/>
      <c r="H287" s="7">
        <f>IF(B287&lt;&gt;"",VLOOKUP(D287,categories!$A$2:$B$89,2,0)&amp;O287,"")</f>
      </c>
      <c r="I287" s="21"/>
      <c r="J287" s="21"/>
      <c r="K287" s="21"/>
      <c r="L287" s="21"/>
      <c r="M287" s="21"/>
      <c r="N287" s="21"/>
      <c r="O287">
        <f t="shared" si="8"/>
      </c>
    </row>
    <row r="288" spans="1:15" ht="15">
      <c r="A288" s="23">
        <f t="shared" si="9"/>
        <v>282</v>
      </c>
      <c r="B288" s="20"/>
      <c r="C288" s="20"/>
      <c r="D288" s="20"/>
      <c r="E288" s="20"/>
      <c r="F288" s="20"/>
      <c r="G288" s="20"/>
      <c r="H288" s="7">
        <f>IF(B288&lt;&gt;"",VLOOKUP(D288,categories!$A$2:$B$89,2,0)&amp;O288,"")</f>
      </c>
      <c r="I288" s="21"/>
      <c r="J288" s="21"/>
      <c r="K288" s="21"/>
      <c r="L288" s="21"/>
      <c r="M288" s="21"/>
      <c r="N288" s="21"/>
      <c r="O288">
        <f t="shared" si="8"/>
      </c>
    </row>
    <row r="289" spans="1:15" ht="15">
      <c r="A289" s="23">
        <f t="shared" si="9"/>
        <v>283</v>
      </c>
      <c r="B289" s="20"/>
      <c r="C289" s="20"/>
      <c r="D289" s="20"/>
      <c r="E289" s="20"/>
      <c r="F289" s="20"/>
      <c r="G289" s="20"/>
      <c r="H289" s="7">
        <f>IF(B289&lt;&gt;"",VLOOKUP(D289,categories!$A$2:$B$89,2,0)&amp;O289,"")</f>
      </c>
      <c r="I289" s="21"/>
      <c r="J289" s="21"/>
      <c r="K289" s="21"/>
      <c r="L289" s="21"/>
      <c r="M289" s="21"/>
      <c r="N289" s="21"/>
      <c r="O289">
        <f t="shared" si="8"/>
      </c>
    </row>
    <row r="290" spans="1:15" ht="15">
      <c r="A290" s="23">
        <f t="shared" si="9"/>
        <v>284</v>
      </c>
      <c r="B290" s="20"/>
      <c r="C290" s="20"/>
      <c r="D290" s="20"/>
      <c r="E290" s="20"/>
      <c r="F290" s="20"/>
      <c r="G290" s="20"/>
      <c r="H290" s="7">
        <f>IF(B290&lt;&gt;"",VLOOKUP(D290,categories!$A$2:$B$89,2,0)&amp;O290,"")</f>
      </c>
      <c r="I290" s="21"/>
      <c r="J290" s="21"/>
      <c r="K290" s="21"/>
      <c r="L290" s="21"/>
      <c r="M290" s="21"/>
      <c r="N290" s="21"/>
      <c r="O290">
        <f t="shared" si="8"/>
      </c>
    </row>
    <row r="291" spans="1:15" ht="15">
      <c r="A291" s="23">
        <f t="shared" si="9"/>
        <v>285</v>
      </c>
      <c r="B291" s="20"/>
      <c r="C291" s="20"/>
      <c r="D291" s="20"/>
      <c r="E291" s="20"/>
      <c r="F291" s="20"/>
      <c r="G291" s="20"/>
      <c r="H291" s="7">
        <f>IF(B291&lt;&gt;"",VLOOKUP(D291,categories!$A$2:$B$89,2,0)&amp;O291,"")</f>
      </c>
      <c r="I291" s="21"/>
      <c r="J291" s="21"/>
      <c r="K291" s="21"/>
      <c r="L291" s="21"/>
      <c r="M291" s="21"/>
      <c r="N291" s="21"/>
      <c r="O291">
        <f t="shared" si="8"/>
      </c>
    </row>
    <row r="292" spans="1:15" ht="15">
      <c r="A292" s="23">
        <f t="shared" si="9"/>
        <v>286</v>
      </c>
      <c r="B292" s="20"/>
      <c r="C292" s="20"/>
      <c r="D292" s="20"/>
      <c r="E292" s="20"/>
      <c r="F292" s="20"/>
      <c r="G292" s="20"/>
      <c r="H292" s="7">
        <f>IF(B292&lt;&gt;"",VLOOKUP(D292,categories!$A$2:$B$89,2,0)&amp;O292,"")</f>
      </c>
      <c r="I292" s="21"/>
      <c r="J292" s="21"/>
      <c r="K292" s="21"/>
      <c r="L292" s="21"/>
      <c r="M292" s="21"/>
      <c r="N292" s="21"/>
      <c r="O292">
        <f t="shared" si="8"/>
      </c>
    </row>
    <row r="293" spans="1:15" ht="15">
      <c r="A293" s="23">
        <f t="shared" si="9"/>
        <v>287</v>
      </c>
      <c r="B293" s="20"/>
      <c r="C293" s="20"/>
      <c r="D293" s="20"/>
      <c r="E293" s="20"/>
      <c r="F293" s="20"/>
      <c r="G293" s="20"/>
      <c r="H293" s="7">
        <f>IF(B293&lt;&gt;"",VLOOKUP(D293,categories!$A$2:$B$89,2,0)&amp;O293,"")</f>
      </c>
      <c r="I293" s="21"/>
      <c r="J293" s="21"/>
      <c r="K293" s="21"/>
      <c r="L293" s="21"/>
      <c r="M293" s="21"/>
      <c r="N293" s="21"/>
      <c r="O293">
        <f t="shared" si="8"/>
      </c>
    </row>
    <row r="294" spans="1:15" ht="15">
      <c r="A294" s="23">
        <f t="shared" si="9"/>
        <v>288</v>
      </c>
      <c r="B294" s="20"/>
      <c r="C294" s="20"/>
      <c r="D294" s="20"/>
      <c r="E294" s="20"/>
      <c r="F294" s="20"/>
      <c r="G294" s="20"/>
      <c r="H294" s="7">
        <f>IF(B294&lt;&gt;"",VLOOKUP(D294,categories!$A$2:$B$89,2,0)&amp;O294,"")</f>
      </c>
      <c r="I294" s="21"/>
      <c r="J294" s="21"/>
      <c r="K294" s="21"/>
      <c r="L294" s="21"/>
      <c r="M294" s="21"/>
      <c r="N294" s="21"/>
      <c r="O294">
        <f t="shared" si="8"/>
      </c>
    </row>
    <row r="295" spans="1:15" ht="15">
      <c r="A295" s="23">
        <f t="shared" si="9"/>
        <v>289</v>
      </c>
      <c r="B295" s="20"/>
      <c r="C295" s="20"/>
      <c r="D295" s="20"/>
      <c r="E295" s="20"/>
      <c r="F295" s="20"/>
      <c r="G295" s="20"/>
      <c r="H295" s="7">
        <f>IF(B295&lt;&gt;"",VLOOKUP(D295,categories!$A$2:$B$89,2,0)&amp;O295,"")</f>
      </c>
      <c r="I295" s="21"/>
      <c r="J295" s="21"/>
      <c r="K295" s="21"/>
      <c r="L295" s="21"/>
      <c r="M295" s="21"/>
      <c r="N295" s="21"/>
      <c r="O295">
        <f t="shared" si="8"/>
      </c>
    </row>
    <row r="296" spans="1:15" ht="15">
      <c r="A296" s="23">
        <f t="shared" si="9"/>
        <v>290</v>
      </c>
      <c r="B296" s="20"/>
      <c r="C296" s="20"/>
      <c r="D296" s="20"/>
      <c r="E296" s="20"/>
      <c r="F296" s="20"/>
      <c r="G296" s="20"/>
      <c r="H296" s="7">
        <f>IF(B296&lt;&gt;"",VLOOKUP(D296,categories!$A$2:$B$89,2,0)&amp;O296,"")</f>
      </c>
      <c r="I296" s="21"/>
      <c r="J296" s="21"/>
      <c r="K296" s="21"/>
      <c r="L296" s="21"/>
      <c r="M296" s="21"/>
      <c r="N296" s="21"/>
      <c r="O296">
        <f t="shared" si="8"/>
      </c>
    </row>
    <row r="297" spans="1:15" ht="15">
      <c r="A297" s="23">
        <f t="shared" si="9"/>
        <v>291</v>
      </c>
      <c r="B297" s="20"/>
      <c r="C297" s="20"/>
      <c r="D297" s="20"/>
      <c r="E297" s="20"/>
      <c r="F297" s="20"/>
      <c r="G297" s="20"/>
      <c r="H297" s="7">
        <f>IF(B297&lt;&gt;"",VLOOKUP(D297,categories!$A$2:$B$89,2,0)&amp;O297,"")</f>
      </c>
      <c r="I297" s="21"/>
      <c r="J297" s="21"/>
      <c r="K297" s="21"/>
      <c r="L297" s="21"/>
      <c r="M297" s="21"/>
      <c r="N297" s="21"/>
      <c r="O297">
        <f t="shared" si="8"/>
      </c>
    </row>
    <row r="298" spans="1:15" ht="15">
      <c r="A298" s="23">
        <f t="shared" si="9"/>
        <v>292</v>
      </c>
      <c r="B298" s="20"/>
      <c r="C298" s="20"/>
      <c r="D298" s="20"/>
      <c r="E298" s="20"/>
      <c r="F298" s="20"/>
      <c r="G298" s="20"/>
      <c r="H298" s="7">
        <f>IF(B298&lt;&gt;"",VLOOKUP(D298,categories!$A$2:$B$89,2,0)&amp;O298,"")</f>
      </c>
      <c r="I298" s="21"/>
      <c r="J298" s="21"/>
      <c r="K298" s="21"/>
      <c r="L298" s="21"/>
      <c r="M298" s="21"/>
      <c r="N298" s="21"/>
      <c r="O298">
        <f t="shared" si="8"/>
      </c>
    </row>
    <row r="299" spans="1:15" ht="15">
      <c r="A299" s="23">
        <f t="shared" si="9"/>
        <v>293</v>
      </c>
      <c r="B299" s="20"/>
      <c r="C299" s="20"/>
      <c r="D299" s="20"/>
      <c r="E299" s="20"/>
      <c r="F299" s="20"/>
      <c r="G299" s="20"/>
      <c r="H299" s="7">
        <f>IF(B299&lt;&gt;"",VLOOKUP(D299,categories!$A$2:$B$89,2,0)&amp;O299,"")</f>
      </c>
      <c r="I299" s="21"/>
      <c r="J299" s="21"/>
      <c r="K299" s="21"/>
      <c r="L299" s="21"/>
      <c r="M299" s="21"/>
      <c r="N299" s="21"/>
      <c r="O299">
        <f t="shared" si="8"/>
      </c>
    </row>
    <row r="300" spans="1:15" ht="15">
      <c r="A300" s="23">
        <f t="shared" si="9"/>
        <v>294</v>
      </c>
      <c r="B300" s="20"/>
      <c r="C300" s="20"/>
      <c r="D300" s="20"/>
      <c r="E300" s="20"/>
      <c r="F300" s="20"/>
      <c r="G300" s="20"/>
      <c r="H300" s="7">
        <f>IF(B300&lt;&gt;"",VLOOKUP(D300,categories!$A$2:$B$89,2,0)&amp;O300,"")</f>
      </c>
      <c r="I300" s="21"/>
      <c r="J300" s="21"/>
      <c r="K300" s="21"/>
      <c r="L300" s="21"/>
      <c r="M300" s="21"/>
      <c r="N300" s="21"/>
      <c r="O300">
        <f t="shared" si="8"/>
      </c>
    </row>
    <row r="301" spans="1:15" ht="15">
      <c r="A301" s="23">
        <f t="shared" si="9"/>
        <v>295</v>
      </c>
      <c r="B301" s="20"/>
      <c r="C301" s="20"/>
      <c r="D301" s="20"/>
      <c r="E301" s="20"/>
      <c r="F301" s="20"/>
      <c r="G301" s="20"/>
      <c r="H301" s="7">
        <f>IF(B301&lt;&gt;"",VLOOKUP(D301,categories!$A$2:$B$89,2,0)&amp;O301,"")</f>
      </c>
      <c r="I301" s="21"/>
      <c r="J301" s="21"/>
      <c r="K301" s="21"/>
      <c r="L301" s="21"/>
      <c r="M301" s="21"/>
      <c r="N301" s="21"/>
      <c r="O301">
        <f t="shared" si="8"/>
      </c>
    </row>
    <row r="302" spans="1:15" ht="15">
      <c r="A302" s="23">
        <f t="shared" si="9"/>
        <v>296</v>
      </c>
      <c r="B302" s="20"/>
      <c r="C302" s="20"/>
      <c r="D302" s="20"/>
      <c r="E302" s="20"/>
      <c r="F302" s="20"/>
      <c r="G302" s="20"/>
      <c r="H302" s="7">
        <f>IF(B302&lt;&gt;"",VLOOKUP(D302,categories!$A$2:$B$89,2,0)&amp;O302,"")</f>
      </c>
      <c r="I302" s="21"/>
      <c r="J302" s="21"/>
      <c r="K302" s="21"/>
      <c r="L302" s="21"/>
      <c r="M302" s="21"/>
      <c r="N302" s="21"/>
      <c r="O302">
        <f t="shared" si="8"/>
      </c>
    </row>
    <row r="303" spans="1:15" ht="15">
      <c r="A303" s="23">
        <f t="shared" si="9"/>
        <v>297</v>
      </c>
      <c r="B303" s="20"/>
      <c r="C303" s="20"/>
      <c r="D303" s="20"/>
      <c r="E303" s="20"/>
      <c r="F303" s="20"/>
      <c r="G303" s="20"/>
      <c r="H303" s="7">
        <f>IF(B303&lt;&gt;"",VLOOKUP(D303,categories!$A$2:$B$89,2,0)&amp;O303,"")</f>
      </c>
      <c r="I303" s="21"/>
      <c r="J303" s="21"/>
      <c r="K303" s="21"/>
      <c r="L303" s="21"/>
      <c r="M303" s="21"/>
      <c r="N303" s="21"/>
      <c r="O303">
        <f t="shared" si="8"/>
      </c>
    </row>
    <row r="304" spans="1:15" ht="15">
      <c r="A304" s="23">
        <f t="shared" si="9"/>
        <v>298</v>
      </c>
      <c r="B304" s="20"/>
      <c r="C304" s="20"/>
      <c r="D304" s="20"/>
      <c r="E304" s="20"/>
      <c r="F304" s="20"/>
      <c r="G304" s="20"/>
      <c r="H304" s="7">
        <f>IF(B304&lt;&gt;"",VLOOKUP(D304,categories!$A$2:$B$89,2,0)&amp;O304,"")</f>
      </c>
      <c r="I304" s="21"/>
      <c r="J304" s="21"/>
      <c r="K304" s="21"/>
      <c r="L304" s="21"/>
      <c r="M304" s="21"/>
      <c r="N304" s="21"/>
      <c r="O304">
        <f t="shared" si="8"/>
      </c>
    </row>
    <row r="305" spans="1:15" ht="15">
      <c r="A305" s="23">
        <f t="shared" si="9"/>
        <v>299</v>
      </c>
      <c r="B305" s="20"/>
      <c r="C305" s="20"/>
      <c r="D305" s="20"/>
      <c r="E305" s="20"/>
      <c r="F305" s="20"/>
      <c r="G305" s="20"/>
      <c r="H305" s="7">
        <f>IF(B305&lt;&gt;"",VLOOKUP(D305,categories!$A$2:$B$89,2,0)&amp;O305,"")</f>
      </c>
      <c r="I305" s="21"/>
      <c r="J305" s="21"/>
      <c r="K305" s="21"/>
      <c r="L305" s="21"/>
      <c r="M305" s="21"/>
      <c r="N305" s="21"/>
      <c r="O305">
        <f t="shared" si="8"/>
      </c>
    </row>
    <row r="306" spans="1:15" ht="15">
      <c r="A306" s="23">
        <f t="shared" si="9"/>
        <v>300</v>
      </c>
      <c r="B306" s="20"/>
      <c r="C306" s="20"/>
      <c r="D306" s="20"/>
      <c r="E306" s="20"/>
      <c r="F306" s="20"/>
      <c r="G306" s="20"/>
      <c r="H306" s="7">
        <f>IF(B306&lt;&gt;"",VLOOKUP(D306,categories!$A$2:$B$89,2,0)&amp;O306,"")</f>
      </c>
      <c r="I306" s="21"/>
      <c r="J306" s="21"/>
      <c r="K306" s="21"/>
      <c r="L306" s="21"/>
      <c r="M306" s="21"/>
      <c r="N306" s="21"/>
      <c r="O306">
        <f t="shared" si="8"/>
      </c>
    </row>
    <row r="307" spans="1:15" ht="15">
      <c r="A307" s="23">
        <f t="shared" si="9"/>
        <v>301</v>
      </c>
      <c r="B307" s="20"/>
      <c r="C307" s="20"/>
      <c r="D307" s="20"/>
      <c r="E307" s="20"/>
      <c r="F307" s="20"/>
      <c r="G307" s="20"/>
      <c r="H307" s="7">
        <f>IF(B307&lt;&gt;"",VLOOKUP(D307,categories!$A$2:$B$89,2,0)&amp;O307,"")</f>
      </c>
      <c r="I307" s="21"/>
      <c r="J307" s="21"/>
      <c r="K307" s="21"/>
      <c r="L307" s="21"/>
      <c r="M307" s="21"/>
      <c r="N307" s="21"/>
      <c r="O307">
        <f t="shared" si="8"/>
      </c>
    </row>
    <row r="308" spans="1:15" ht="15">
      <c r="A308" s="23">
        <f t="shared" si="9"/>
        <v>302</v>
      </c>
      <c r="B308" s="20"/>
      <c r="C308" s="20"/>
      <c r="D308" s="20"/>
      <c r="E308" s="20"/>
      <c r="F308" s="20"/>
      <c r="G308" s="20"/>
      <c r="H308" s="7">
        <f>IF(B308&lt;&gt;"",VLOOKUP(D308,categories!$A$2:$B$89,2,0)&amp;O308,"")</f>
      </c>
      <c r="I308" s="21"/>
      <c r="J308" s="21"/>
      <c r="K308" s="21"/>
      <c r="L308" s="21"/>
      <c r="M308" s="21"/>
      <c r="N308" s="21"/>
      <c r="O308">
        <f t="shared" si="8"/>
      </c>
    </row>
    <row r="309" spans="1:15" ht="15">
      <c r="A309" s="23">
        <f t="shared" si="9"/>
        <v>303</v>
      </c>
      <c r="B309" s="20"/>
      <c r="C309" s="20"/>
      <c r="D309" s="20"/>
      <c r="E309" s="20"/>
      <c r="F309" s="20"/>
      <c r="G309" s="20"/>
      <c r="H309" s="7">
        <f>IF(B309&lt;&gt;"",VLOOKUP(D309,categories!$A$2:$B$89,2,0)&amp;O309,"")</f>
      </c>
      <c r="I309" s="21"/>
      <c r="J309" s="21"/>
      <c r="K309" s="21"/>
      <c r="L309" s="21"/>
      <c r="M309" s="21"/>
      <c r="N309" s="21"/>
      <c r="O309">
        <f t="shared" si="8"/>
      </c>
    </row>
    <row r="310" spans="1:15" ht="15">
      <c r="A310" s="23">
        <f t="shared" si="9"/>
        <v>304</v>
      </c>
      <c r="B310" s="20"/>
      <c r="C310" s="20"/>
      <c r="D310" s="20"/>
      <c r="E310" s="20"/>
      <c r="F310" s="20"/>
      <c r="G310" s="20"/>
      <c r="H310" s="7">
        <f>IF(B310&lt;&gt;"",VLOOKUP(D310,categories!$A$2:$B$89,2,0)&amp;O310,"")</f>
      </c>
      <c r="I310" s="21"/>
      <c r="J310" s="21"/>
      <c r="K310" s="21"/>
      <c r="L310" s="21"/>
      <c r="M310" s="21"/>
      <c r="N310" s="21"/>
      <c r="O310">
        <f t="shared" si="8"/>
      </c>
    </row>
    <row r="311" spans="1:15" ht="15">
      <c r="A311" s="23">
        <f t="shared" si="9"/>
        <v>305</v>
      </c>
      <c r="B311" s="20"/>
      <c r="C311" s="20"/>
      <c r="D311" s="20"/>
      <c r="E311" s="20"/>
      <c r="F311" s="20"/>
      <c r="G311" s="20"/>
      <c r="H311" s="7">
        <f>IF(B311&lt;&gt;"",VLOOKUP(D311,categories!$A$2:$B$89,2,0)&amp;O311,"")</f>
      </c>
      <c r="I311" s="21"/>
      <c r="J311" s="21"/>
      <c r="K311" s="21"/>
      <c r="L311" s="21"/>
      <c r="M311" s="21"/>
      <c r="N311" s="21"/>
      <c r="O311">
        <f t="shared" si="8"/>
      </c>
    </row>
    <row r="312" spans="1:15" ht="15">
      <c r="A312" s="23">
        <f t="shared" si="9"/>
        <v>306</v>
      </c>
      <c r="B312" s="20"/>
      <c r="C312" s="20"/>
      <c r="D312" s="20"/>
      <c r="E312" s="20"/>
      <c r="F312" s="20"/>
      <c r="G312" s="20"/>
      <c r="H312" s="7">
        <f>IF(B312&lt;&gt;"",VLOOKUP(D312,categories!$A$2:$B$89,2,0)&amp;O312,"")</f>
      </c>
      <c r="I312" s="21"/>
      <c r="J312" s="21"/>
      <c r="K312" s="21"/>
      <c r="L312" s="21"/>
      <c r="M312" s="21"/>
      <c r="N312" s="21"/>
      <c r="O312">
        <f t="shared" si="8"/>
      </c>
    </row>
    <row r="313" spans="1:15" ht="15">
      <c r="A313" s="23">
        <f t="shared" si="9"/>
        <v>307</v>
      </c>
      <c r="B313" s="20"/>
      <c r="C313" s="20"/>
      <c r="D313" s="20"/>
      <c r="E313" s="20"/>
      <c r="F313" s="20"/>
      <c r="G313" s="20"/>
      <c r="H313" s="7">
        <f>IF(B313&lt;&gt;"",VLOOKUP(D313,categories!$A$2:$B$89,2,0)&amp;O313,"")</f>
      </c>
      <c r="I313" s="21"/>
      <c r="J313" s="21"/>
      <c r="K313" s="21"/>
      <c r="L313" s="21"/>
      <c r="M313" s="21"/>
      <c r="N313" s="21"/>
      <c r="O313">
        <f t="shared" si="8"/>
      </c>
    </row>
    <row r="314" spans="1:15" ht="15">
      <c r="A314" s="23">
        <f t="shared" si="9"/>
        <v>308</v>
      </c>
      <c r="B314" s="20"/>
      <c r="C314" s="20"/>
      <c r="D314" s="20"/>
      <c r="E314" s="20"/>
      <c r="F314" s="20"/>
      <c r="G314" s="20"/>
      <c r="H314" s="7">
        <f>IF(B314&lt;&gt;"",VLOOKUP(D314,categories!$A$2:$B$89,2,0)&amp;O314,"")</f>
      </c>
      <c r="I314" s="21"/>
      <c r="J314" s="21"/>
      <c r="K314" s="21"/>
      <c r="L314" s="21"/>
      <c r="M314" s="21"/>
      <c r="N314" s="21"/>
      <c r="O314">
        <f t="shared" si="8"/>
      </c>
    </row>
    <row r="315" spans="1:15" ht="15">
      <c r="A315" s="23">
        <f t="shared" si="9"/>
        <v>309</v>
      </c>
      <c r="B315" s="20"/>
      <c r="C315" s="20"/>
      <c r="D315" s="20"/>
      <c r="E315" s="20"/>
      <c r="F315" s="20"/>
      <c r="G315" s="20"/>
      <c r="H315" s="7">
        <f>IF(B315&lt;&gt;"",VLOOKUP(D315,categories!$A$2:$B$89,2,0)&amp;O315,"")</f>
      </c>
      <c r="I315" s="21"/>
      <c r="J315" s="21"/>
      <c r="K315" s="21"/>
      <c r="L315" s="21"/>
      <c r="M315" s="21"/>
      <c r="N315" s="21"/>
      <c r="O315">
        <f t="shared" si="8"/>
      </c>
    </row>
    <row r="316" spans="1:15" ht="15">
      <c r="A316" s="23">
        <f t="shared" si="9"/>
        <v>310</v>
      </c>
      <c r="B316" s="20"/>
      <c r="C316" s="20"/>
      <c r="D316" s="20"/>
      <c r="E316" s="20"/>
      <c r="F316" s="20"/>
      <c r="G316" s="20"/>
      <c r="H316" s="7">
        <f>IF(B316&lt;&gt;"",VLOOKUP(D316,categories!$A$2:$B$89,2,0)&amp;O316,"")</f>
      </c>
      <c r="I316" s="21"/>
      <c r="J316" s="21"/>
      <c r="K316" s="21"/>
      <c r="L316" s="21"/>
      <c r="M316" s="21"/>
      <c r="N316" s="21"/>
      <c r="O316">
        <f t="shared" si="8"/>
      </c>
    </row>
    <row r="317" spans="1:15" ht="15">
      <c r="A317" s="23">
        <f t="shared" si="9"/>
        <v>311</v>
      </c>
      <c r="B317" s="20"/>
      <c r="C317" s="20"/>
      <c r="D317" s="20"/>
      <c r="E317" s="20"/>
      <c r="F317" s="20"/>
      <c r="G317" s="20"/>
      <c r="H317" s="7">
        <f>IF(B317&lt;&gt;"",VLOOKUP(D317,categories!$A$2:$B$89,2,0)&amp;O317,"")</f>
      </c>
      <c r="I317" s="21"/>
      <c r="J317" s="21"/>
      <c r="K317" s="21"/>
      <c r="L317" s="21"/>
      <c r="M317" s="21"/>
      <c r="N317" s="21"/>
      <c r="O317">
        <f t="shared" si="8"/>
      </c>
    </row>
    <row r="318" spans="1:15" ht="15">
      <c r="A318" s="23">
        <f t="shared" si="9"/>
        <v>312</v>
      </c>
      <c r="B318" s="20"/>
      <c r="C318" s="20"/>
      <c r="D318" s="20"/>
      <c r="E318" s="20"/>
      <c r="F318" s="20"/>
      <c r="G318" s="20"/>
      <c r="H318" s="7">
        <f>IF(B318&lt;&gt;"",VLOOKUP(D318,categories!$A$2:$B$89,2,0)&amp;O318,"")</f>
      </c>
      <c r="I318" s="21"/>
      <c r="J318" s="21"/>
      <c r="K318" s="21"/>
      <c r="L318" s="21"/>
      <c r="M318" s="21"/>
      <c r="N318" s="21"/>
      <c r="O318">
        <f t="shared" si="8"/>
      </c>
    </row>
    <row r="319" spans="1:15" ht="15">
      <c r="A319" s="23">
        <f t="shared" si="9"/>
        <v>313</v>
      </c>
      <c r="B319" s="20"/>
      <c r="C319" s="20"/>
      <c r="D319" s="20"/>
      <c r="E319" s="20"/>
      <c r="F319" s="20"/>
      <c r="G319" s="20"/>
      <c r="H319" s="7">
        <f>IF(B319&lt;&gt;"",VLOOKUP(D319,categories!$A$2:$B$89,2,0)&amp;O319,"")</f>
      </c>
      <c r="I319" s="21"/>
      <c r="J319" s="21"/>
      <c r="K319" s="21"/>
      <c r="L319" s="21"/>
      <c r="M319" s="21"/>
      <c r="N319" s="21"/>
      <c r="O319">
        <f t="shared" si="8"/>
      </c>
    </row>
    <row r="320" spans="1:15" ht="15">
      <c r="A320" s="23">
        <f t="shared" si="9"/>
        <v>314</v>
      </c>
      <c r="B320" s="20"/>
      <c r="C320" s="20"/>
      <c r="D320" s="20"/>
      <c r="E320" s="20"/>
      <c r="F320" s="20"/>
      <c r="G320" s="20"/>
      <c r="H320" s="7">
        <f>IF(B320&lt;&gt;"",VLOOKUP(D320,categories!$A$2:$B$89,2,0)&amp;O320,"")</f>
      </c>
      <c r="I320" s="21"/>
      <c r="J320" s="21"/>
      <c r="K320" s="21"/>
      <c r="L320" s="21"/>
      <c r="M320" s="21"/>
      <c r="N320" s="21"/>
      <c r="O320">
        <f t="shared" si="8"/>
      </c>
    </row>
    <row r="321" spans="1:15" ht="15">
      <c r="A321" s="23">
        <f t="shared" si="9"/>
        <v>315</v>
      </c>
      <c r="B321" s="20"/>
      <c r="C321" s="20"/>
      <c r="D321" s="20"/>
      <c r="E321" s="20"/>
      <c r="F321" s="20"/>
      <c r="G321" s="20"/>
      <c r="H321" s="7">
        <f>IF(B321&lt;&gt;"",VLOOKUP(D321,categories!$A$2:$B$89,2,0)&amp;O321,"")</f>
      </c>
      <c r="I321" s="21"/>
      <c r="J321" s="21"/>
      <c r="K321" s="21"/>
      <c r="L321" s="21"/>
      <c r="M321" s="21"/>
      <c r="N321" s="21"/>
      <c r="O321">
        <f t="shared" si="8"/>
      </c>
    </row>
    <row r="322" spans="1:15" ht="15">
      <c r="A322" s="23">
        <f t="shared" si="9"/>
        <v>316</v>
      </c>
      <c r="B322" s="20"/>
      <c r="C322" s="20"/>
      <c r="D322" s="20"/>
      <c r="E322" s="20"/>
      <c r="F322" s="20"/>
      <c r="G322" s="20"/>
      <c r="H322" s="7">
        <f>IF(B322&lt;&gt;"",VLOOKUP(D322,categories!$A$2:$B$89,2,0)&amp;O322,"")</f>
      </c>
      <c r="I322" s="21"/>
      <c r="J322" s="21"/>
      <c r="K322" s="21"/>
      <c r="L322" s="21"/>
      <c r="M322" s="21"/>
      <c r="N322" s="21"/>
      <c r="O322">
        <f t="shared" si="8"/>
      </c>
    </row>
    <row r="323" spans="1:15" ht="15">
      <c r="A323" s="23">
        <f t="shared" si="9"/>
        <v>317</v>
      </c>
      <c r="B323" s="20"/>
      <c r="C323" s="20"/>
      <c r="D323" s="20"/>
      <c r="E323" s="20"/>
      <c r="F323" s="20"/>
      <c r="G323" s="20"/>
      <c r="H323" s="7">
        <f>IF(B323&lt;&gt;"",VLOOKUP(D323,categories!$A$2:$B$89,2,0)&amp;O323,"")</f>
      </c>
      <c r="I323" s="21"/>
      <c r="J323" s="21"/>
      <c r="K323" s="21"/>
      <c r="L323" s="21"/>
      <c r="M323" s="21"/>
      <c r="N323" s="21"/>
      <c r="O323">
        <f t="shared" si="8"/>
      </c>
    </row>
    <row r="324" spans="1:15" ht="15">
      <c r="A324" s="23">
        <f t="shared" si="9"/>
        <v>318</v>
      </c>
      <c r="B324" s="20"/>
      <c r="C324" s="20"/>
      <c r="D324" s="20"/>
      <c r="E324" s="20"/>
      <c r="F324" s="20"/>
      <c r="G324" s="20"/>
      <c r="H324" s="7">
        <f>IF(B324&lt;&gt;"",VLOOKUP(D324,categories!$A$2:$B$89,2,0)&amp;O324,"")</f>
      </c>
      <c r="I324" s="21"/>
      <c r="J324" s="21"/>
      <c r="K324" s="21"/>
      <c r="L324" s="21"/>
      <c r="M324" s="21"/>
      <c r="N324" s="21"/>
      <c r="O324">
        <f t="shared" si="8"/>
      </c>
    </row>
    <row r="325" spans="1:15" ht="15">
      <c r="A325" s="23">
        <f t="shared" si="9"/>
        <v>319</v>
      </c>
      <c r="B325" s="20"/>
      <c r="C325" s="20"/>
      <c r="D325" s="20"/>
      <c r="E325" s="20"/>
      <c r="F325" s="20"/>
      <c r="G325" s="20"/>
      <c r="H325" s="7">
        <f>IF(B325&lt;&gt;"",VLOOKUP(D325,categories!$A$2:$B$89,2,0)&amp;O325,"")</f>
      </c>
      <c r="I325" s="21"/>
      <c r="J325" s="21"/>
      <c r="K325" s="21"/>
      <c r="L325" s="21"/>
      <c r="M325" s="21"/>
      <c r="N325" s="21"/>
      <c r="O325">
        <f t="shared" si="8"/>
      </c>
    </row>
    <row r="326" spans="1:15" ht="15">
      <c r="A326" s="23">
        <f t="shared" si="9"/>
        <v>320</v>
      </c>
      <c r="B326" s="20"/>
      <c r="C326" s="20"/>
      <c r="D326" s="20"/>
      <c r="E326" s="20"/>
      <c r="F326" s="20"/>
      <c r="G326" s="20"/>
      <c r="H326" s="7">
        <f>IF(B326&lt;&gt;"",VLOOKUP(D326,categories!$A$2:$B$89,2,0)&amp;O326,"")</f>
      </c>
      <c r="I326" s="21"/>
      <c r="J326" s="21"/>
      <c r="K326" s="21"/>
      <c r="L326" s="21"/>
      <c r="M326" s="21"/>
      <c r="N326" s="21"/>
      <c r="O326">
        <f t="shared" si="8"/>
      </c>
    </row>
    <row r="327" spans="1:15" ht="15">
      <c r="A327" s="23">
        <f t="shared" si="9"/>
        <v>321</v>
      </c>
      <c r="B327" s="20"/>
      <c r="C327" s="20"/>
      <c r="D327" s="20"/>
      <c r="E327" s="20"/>
      <c r="F327" s="20"/>
      <c r="G327" s="20"/>
      <c r="H327" s="7">
        <f>IF(B327&lt;&gt;"",VLOOKUP(D327,categories!$A$2:$B$89,2,0)&amp;O327,"")</f>
      </c>
      <c r="I327" s="21"/>
      <c r="J327" s="21"/>
      <c r="K327" s="21"/>
      <c r="L327" s="21"/>
      <c r="M327" s="21"/>
      <c r="N327" s="21"/>
      <c r="O327">
        <f t="shared" si="8"/>
      </c>
    </row>
    <row r="328" spans="1:15" ht="15">
      <c r="A328" s="23">
        <f t="shared" si="9"/>
        <v>322</v>
      </c>
      <c r="B328" s="20"/>
      <c r="C328" s="20"/>
      <c r="D328" s="20"/>
      <c r="E328" s="20"/>
      <c r="F328" s="20"/>
      <c r="G328" s="20"/>
      <c r="H328" s="7">
        <f>IF(B328&lt;&gt;"",VLOOKUP(D328,categories!$A$2:$B$89,2,0)&amp;O328,"")</f>
      </c>
      <c r="I328" s="21"/>
      <c r="J328" s="21"/>
      <c r="K328" s="21"/>
      <c r="L328" s="21"/>
      <c r="M328" s="21"/>
      <c r="N328" s="21"/>
      <c r="O328">
        <f aca="true" t="shared" si="10" ref="O328:O391">UPPER(E328)</f>
      </c>
    </row>
    <row r="329" spans="1:15" ht="15">
      <c r="A329" s="23">
        <f aca="true" t="shared" si="11" ref="A329:A392">A328+1</f>
        <v>323</v>
      </c>
      <c r="B329" s="20"/>
      <c r="C329" s="20"/>
      <c r="D329" s="20"/>
      <c r="E329" s="20"/>
      <c r="F329" s="20"/>
      <c r="G329" s="20"/>
      <c r="H329" s="7">
        <f>IF(B329&lt;&gt;"",VLOOKUP(D329,categories!$A$2:$B$89,2,0)&amp;O329,"")</f>
      </c>
      <c r="I329" s="21"/>
      <c r="J329" s="21"/>
      <c r="K329" s="21"/>
      <c r="L329" s="21"/>
      <c r="M329" s="21"/>
      <c r="N329" s="21"/>
      <c r="O329">
        <f t="shared" si="10"/>
      </c>
    </row>
    <row r="330" spans="1:15" ht="15">
      <c r="A330" s="23">
        <f t="shared" si="11"/>
        <v>324</v>
      </c>
      <c r="B330" s="20"/>
      <c r="C330" s="20"/>
      <c r="D330" s="20"/>
      <c r="E330" s="20"/>
      <c r="F330" s="20"/>
      <c r="G330" s="20"/>
      <c r="H330" s="7">
        <f>IF(B330&lt;&gt;"",VLOOKUP(D330,categories!$A$2:$B$89,2,0)&amp;O330,"")</f>
      </c>
      <c r="I330" s="21"/>
      <c r="J330" s="21"/>
      <c r="K330" s="21"/>
      <c r="L330" s="21"/>
      <c r="M330" s="21"/>
      <c r="N330" s="21"/>
      <c r="O330">
        <f t="shared" si="10"/>
      </c>
    </row>
    <row r="331" spans="1:15" ht="15">
      <c r="A331" s="23">
        <f t="shared" si="11"/>
        <v>325</v>
      </c>
      <c r="B331" s="20"/>
      <c r="C331" s="20"/>
      <c r="D331" s="20"/>
      <c r="E331" s="20"/>
      <c r="F331" s="20"/>
      <c r="G331" s="20"/>
      <c r="H331" s="7">
        <f>IF(B331&lt;&gt;"",VLOOKUP(D331,categories!$A$2:$B$89,2,0)&amp;O331,"")</f>
      </c>
      <c r="I331" s="21"/>
      <c r="J331" s="21"/>
      <c r="K331" s="21"/>
      <c r="L331" s="21"/>
      <c r="M331" s="21"/>
      <c r="N331" s="21"/>
      <c r="O331">
        <f t="shared" si="10"/>
      </c>
    </row>
    <row r="332" spans="1:15" ht="15">
      <c r="A332" s="23">
        <f t="shared" si="11"/>
        <v>326</v>
      </c>
      <c r="B332" s="20"/>
      <c r="C332" s="20"/>
      <c r="D332" s="20"/>
      <c r="E332" s="20"/>
      <c r="F332" s="20"/>
      <c r="G332" s="20"/>
      <c r="H332" s="7">
        <f>IF(B332&lt;&gt;"",VLOOKUP(D332,categories!$A$2:$B$89,2,0)&amp;O332,"")</f>
      </c>
      <c r="I332" s="21"/>
      <c r="J332" s="21"/>
      <c r="K332" s="21"/>
      <c r="L332" s="21"/>
      <c r="M332" s="21"/>
      <c r="N332" s="21"/>
      <c r="O332">
        <f t="shared" si="10"/>
      </c>
    </row>
    <row r="333" spans="1:15" ht="15">
      <c r="A333" s="23">
        <f t="shared" si="11"/>
        <v>327</v>
      </c>
      <c r="B333" s="20"/>
      <c r="C333" s="20"/>
      <c r="D333" s="20"/>
      <c r="E333" s="20"/>
      <c r="F333" s="20"/>
      <c r="G333" s="20"/>
      <c r="H333" s="7">
        <f>IF(B333&lt;&gt;"",VLOOKUP(D333,categories!$A$2:$B$89,2,0)&amp;O333,"")</f>
      </c>
      <c r="I333" s="21"/>
      <c r="J333" s="21"/>
      <c r="K333" s="21"/>
      <c r="L333" s="21"/>
      <c r="M333" s="21"/>
      <c r="N333" s="21"/>
      <c r="O333">
        <f t="shared" si="10"/>
      </c>
    </row>
    <row r="334" spans="1:15" ht="15">
      <c r="A334" s="23">
        <f t="shared" si="11"/>
        <v>328</v>
      </c>
      <c r="B334" s="20"/>
      <c r="C334" s="20"/>
      <c r="D334" s="20"/>
      <c r="E334" s="20"/>
      <c r="F334" s="20"/>
      <c r="G334" s="20"/>
      <c r="H334" s="7">
        <f>IF(B334&lt;&gt;"",VLOOKUP(D334,categories!$A$2:$B$89,2,0)&amp;O334,"")</f>
      </c>
      <c r="I334" s="21"/>
      <c r="J334" s="21"/>
      <c r="K334" s="21"/>
      <c r="L334" s="21"/>
      <c r="M334" s="21"/>
      <c r="N334" s="21"/>
      <c r="O334">
        <f t="shared" si="10"/>
      </c>
    </row>
    <row r="335" spans="1:15" ht="15">
      <c r="A335" s="23">
        <f t="shared" si="11"/>
        <v>329</v>
      </c>
      <c r="B335" s="20"/>
      <c r="C335" s="20"/>
      <c r="D335" s="20"/>
      <c r="E335" s="20"/>
      <c r="F335" s="20"/>
      <c r="G335" s="20"/>
      <c r="H335" s="7">
        <f>IF(B335&lt;&gt;"",VLOOKUP(D335,categories!$A$2:$B$89,2,0)&amp;O335,"")</f>
      </c>
      <c r="I335" s="21"/>
      <c r="J335" s="21"/>
      <c r="K335" s="21"/>
      <c r="L335" s="21"/>
      <c r="M335" s="21"/>
      <c r="N335" s="21"/>
      <c r="O335">
        <f t="shared" si="10"/>
      </c>
    </row>
    <row r="336" spans="1:15" ht="15">
      <c r="A336" s="23">
        <f t="shared" si="11"/>
        <v>330</v>
      </c>
      <c r="B336" s="20"/>
      <c r="C336" s="20"/>
      <c r="D336" s="20"/>
      <c r="E336" s="20"/>
      <c r="F336" s="20"/>
      <c r="G336" s="20"/>
      <c r="H336" s="7">
        <f>IF(B336&lt;&gt;"",VLOOKUP(D336,categories!$A$2:$B$89,2,0)&amp;O336,"")</f>
      </c>
      <c r="I336" s="21"/>
      <c r="J336" s="21"/>
      <c r="K336" s="21"/>
      <c r="L336" s="21"/>
      <c r="M336" s="21"/>
      <c r="N336" s="21"/>
      <c r="O336">
        <f t="shared" si="10"/>
      </c>
    </row>
    <row r="337" spans="1:15" ht="15">
      <c r="A337" s="23">
        <f t="shared" si="11"/>
        <v>331</v>
      </c>
      <c r="B337" s="20"/>
      <c r="C337" s="20"/>
      <c r="D337" s="20"/>
      <c r="E337" s="20"/>
      <c r="F337" s="20"/>
      <c r="G337" s="20"/>
      <c r="H337" s="7">
        <f>IF(B337&lt;&gt;"",VLOOKUP(D337,categories!$A$2:$B$89,2,0)&amp;O337,"")</f>
      </c>
      <c r="I337" s="21"/>
      <c r="J337" s="21"/>
      <c r="K337" s="21"/>
      <c r="L337" s="21"/>
      <c r="M337" s="21"/>
      <c r="N337" s="21"/>
      <c r="O337">
        <f t="shared" si="10"/>
      </c>
    </row>
    <row r="338" spans="1:15" ht="15">
      <c r="A338" s="23">
        <f t="shared" si="11"/>
        <v>332</v>
      </c>
      <c r="B338" s="20"/>
      <c r="C338" s="20"/>
      <c r="D338" s="20"/>
      <c r="E338" s="20"/>
      <c r="F338" s="20"/>
      <c r="G338" s="20"/>
      <c r="H338" s="7">
        <f>IF(B338&lt;&gt;"",VLOOKUP(D338,categories!$A$2:$B$89,2,0)&amp;O338,"")</f>
      </c>
      <c r="I338" s="21"/>
      <c r="J338" s="21"/>
      <c r="K338" s="21"/>
      <c r="L338" s="21"/>
      <c r="M338" s="21"/>
      <c r="N338" s="21"/>
      <c r="O338">
        <f t="shared" si="10"/>
      </c>
    </row>
    <row r="339" spans="1:15" ht="15">
      <c r="A339" s="23">
        <f t="shared" si="11"/>
        <v>333</v>
      </c>
      <c r="B339" s="20"/>
      <c r="C339" s="20"/>
      <c r="D339" s="20"/>
      <c r="E339" s="20"/>
      <c r="F339" s="20"/>
      <c r="G339" s="20"/>
      <c r="H339" s="7">
        <f>IF(B339&lt;&gt;"",VLOOKUP(D339,categories!$A$2:$B$89,2,0)&amp;O339,"")</f>
      </c>
      <c r="I339" s="21"/>
      <c r="J339" s="21"/>
      <c r="K339" s="21"/>
      <c r="L339" s="21"/>
      <c r="M339" s="21"/>
      <c r="N339" s="21"/>
      <c r="O339">
        <f t="shared" si="10"/>
      </c>
    </row>
    <row r="340" spans="1:15" ht="15">
      <c r="A340" s="23">
        <f t="shared" si="11"/>
        <v>334</v>
      </c>
      <c r="B340" s="20"/>
      <c r="C340" s="20"/>
      <c r="D340" s="20"/>
      <c r="E340" s="20"/>
      <c r="F340" s="20"/>
      <c r="G340" s="20"/>
      <c r="H340" s="7">
        <f>IF(B340&lt;&gt;"",VLOOKUP(D340,categories!$A$2:$B$89,2,0)&amp;O340,"")</f>
      </c>
      <c r="I340" s="21"/>
      <c r="J340" s="21"/>
      <c r="K340" s="21"/>
      <c r="L340" s="21"/>
      <c r="M340" s="21"/>
      <c r="N340" s="21"/>
      <c r="O340">
        <f t="shared" si="10"/>
      </c>
    </row>
    <row r="341" spans="1:15" ht="15">
      <c r="A341" s="23">
        <f t="shared" si="11"/>
        <v>335</v>
      </c>
      <c r="B341" s="20"/>
      <c r="C341" s="20"/>
      <c r="D341" s="20"/>
      <c r="E341" s="20"/>
      <c r="F341" s="20"/>
      <c r="G341" s="20"/>
      <c r="H341" s="7">
        <f>IF(B341&lt;&gt;"",VLOOKUP(D341,categories!$A$2:$B$89,2,0)&amp;O341,"")</f>
      </c>
      <c r="I341" s="21"/>
      <c r="J341" s="21"/>
      <c r="K341" s="21"/>
      <c r="L341" s="21"/>
      <c r="M341" s="21"/>
      <c r="N341" s="21"/>
      <c r="O341">
        <f t="shared" si="10"/>
      </c>
    </row>
    <row r="342" spans="1:15" ht="15">
      <c r="A342" s="23">
        <f t="shared" si="11"/>
        <v>336</v>
      </c>
      <c r="B342" s="20"/>
      <c r="C342" s="20"/>
      <c r="D342" s="20"/>
      <c r="E342" s="20"/>
      <c r="F342" s="20"/>
      <c r="G342" s="20"/>
      <c r="H342" s="7">
        <f>IF(B342&lt;&gt;"",VLOOKUP(D342,categories!$A$2:$B$89,2,0)&amp;O342,"")</f>
      </c>
      <c r="I342" s="21"/>
      <c r="J342" s="21"/>
      <c r="K342" s="21"/>
      <c r="L342" s="21"/>
      <c r="M342" s="21"/>
      <c r="N342" s="21"/>
      <c r="O342">
        <f t="shared" si="10"/>
      </c>
    </row>
    <row r="343" spans="1:15" ht="15">
      <c r="A343" s="23">
        <f t="shared" si="11"/>
        <v>337</v>
      </c>
      <c r="B343" s="20"/>
      <c r="C343" s="20"/>
      <c r="D343" s="20"/>
      <c r="E343" s="20"/>
      <c r="F343" s="20"/>
      <c r="G343" s="20"/>
      <c r="H343" s="7">
        <f>IF(B343&lt;&gt;"",VLOOKUP(D343,categories!$A$2:$B$89,2,0)&amp;O343,"")</f>
      </c>
      <c r="I343" s="21"/>
      <c r="J343" s="21"/>
      <c r="K343" s="21"/>
      <c r="L343" s="21"/>
      <c r="M343" s="21"/>
      <c r="N343" s="21"/>
      <c r="O343">
        <f t="shared" si="10"/>
      </c>
    </row>
    <row r="344" spans="1:15" ht="15">
      <c r="A344" s="23">
        <f t="shared" si="11"/>
        <v>338</v>
      </c>
      <c r="B344" s="20"/>
      <c r="C344" s="20"/>
      <c r="D344" s="20"/>
      <c r="E344" s="20"/>
      <c r="F344" s="20"/>
      <c r="G344" s="20"/>
      <c r="H344" s="7">
        <f>IF(B344&lt;&gt;"",VLOOKUP(D344,categories!$A$2:$B$89,2,0)&amp;O344,"")</f>
      </c>
      <c r="I344" s="21"/>
      <c r="J344" s="21"/>
      <c r="K344" s="21"/>
      <c r="L344" s="21"/>
      <c r="M344" s="21"/>
      <c r="N344" s="21"/>
      <c r="O344">
        <f t="shared" si="10"/>
      </c>
    </row>
    <row r="345" spans="1:15" ht="15">
      <c r="A345" s="23">
        <f t="shared" si="11"/>
        <v>339</v>
      </c>
      <c r="B345" s="20"/>
      <c r="C345" s="20"/>
      <c r="D345" s="20"/>
      <c r="E345" s="20"/>
      <c r="F345" s="20"/>
      <c r="G345" s="20"/>
      <c r="H345" s="7">
        <f>IF(B345&lt;&gt;"",VLOOKUP(D345,categories!$A$2:$B$89,2,0)&amp;O345,"")</f>
      </c>
      <c r="I345" s="21"/>
      <c r="J345" s="21"/>
      <c r="K345" s="21"/>
      <c r="L345" s="21"/>
      <c r="M345" s="21"/>
      <c r="N345" s="21"/>
      <c r="O345">
        <f t="shared" si="10"/>
      </c>
    </row>
    <row r="346" spans="1:15" ht="15">
      <c r="A346" s="23">
        <f t="shared" si="11"/>
        <v>340</v>
      </c>
      <c r="B346" s="20"/>
      <c r="C346" s="20"/>
      <c r="D346" s="20"/>
      <c r="E346" s="20"/>
      <c r="F346" s="20"/>
      <c r="G346" s="20"/>
      <c r="H346" s="7">
        <f>IF(B346&lt;&gt;"",VLOOKUP(D346,categories!$A$2:$B$89,2,0)&amp;O346,"")</f>
      </c>
      <c r="I346" s="21"/>
      <c r="J346" s="21"/>
      <c r="K346" s="21"/>
      <c r="L346" s="21"/>
      <c r="M346" s="21"/>
      <c r="N346" s="21"/>
      <c r="O346">
        <f t="shared" si="10"/>
      </c>
    </row>
    <row r="347" spans="1:15" ht="15">
      <c r="A347" s="23">
        <f t="shared" si="11"/>
        <v>341</v>
      </c>
      <c r="B347" s="20"/>
      <c r="C347" s="20"/>
      <c r="D347" s="20"/>
      <c r="E347" s="20"/>
      <c r="F347" s="20"/>
      <c r="G347" s="20"/>
      <c r="H347" s="7">
        <f>IF(B347&lt;&gt;"",VLOOKUP(D347,categories!$A$2:$B$89,2,0)&amp;O347,"")</f>
      </c>
      <c r="I347" s="21"/>
      <c r="J347" s="21"/>
      <c r="K347" s="21"/>
      <c r="L347" s="21"/>
      <c r="M347" s="21"/>
      <c r="N347" s="21"/>
      <c r="O347">
        <f t="shared" si="10"/>
      </c>
    </row>
    <row r="348" spans="1:15" ht="15">
      <c r="A348" s="23">
        <f t="shared" si="11"/>
        <v>342</v>
      </c>
      <c r="B348" s="20"/>
      <c r="C348" s="20"/>
      <c r="D348" s="20"/>
      <c r="E348" s="20"/>
      <c r="F348" s="20"/>
      <c r="G348" s="20"/>
      <c r="H348" s="7">
        <f>IF(B348&lt;&gt;"",VLOOKUP(D348,categories!$A$2:$B$89,2,0)&amp;O348,"")</f>
      </c>
      <c r="I348" s="21"/>
      <c r="J348" s="21"/>
      <c r="K348" s="21"/>
      <c r="L348" s="21"/>
      <c r="M348" s="21"/>
      <c r="N348" s="21"/>
      <c r="O348">
        <f t="shared" si="10"/>
      </c>
    </row>
    <row r="349" spans="1:15" ht="15">
      <c r="A349" s="23">
        <f t="shared" si="11"/>
        <v>343</v>
      </c>
      <c r="B349" s="20"/>
      <c r="C349" s="20"/>
      <c r="D349" s="20"/>
      <c r="E349" s="20"/>
      <c r="F349" s="20"/>
      <c r="G349" s="20"/>
      <c r="H349" s="7">
        <f>IF(B349&lt;&gt;"",VLOOKUP(D349,categories!$A$2:$B$89,2,0)&amp;O349,"")</f>
      </c>
      <c r="I349" s="21"/>
      <c r="J349" s="21"/>
      <c r="K349" s="21"/>
      <c r="L349" s="21"/>
      <c r="M349" s="21"/>
      <c r="N349" s="21"/>
      <c r="O349">
        <f t="shared" si="10"/>
      </c>
    </row>
    <row r="350" spans="1:15" ht="15">
      <c r="A350" s="23">
        <f t="shared" si="11"/>
        <v>344</v>
      </c>
      <c r="B350" s="20"/>
      <c r="C350" s="20"/>
      <c r="D350" s="20"/>
      <c r="E350" s="20"/>
      <c r="F350" s="20"/>
      <c r="G350" s="20"/>
      <c r="H350" s="7">
        <f>IF(B350&lt;&gt;"",VLOOKUP(D350,categories!$A$2:$B$89,2,0)&amp;O350,"")</f>
      </c>
      <c r="I350" s="21"/>
      <c r="J350" s="21"/>
      <c r="K350" s="21"/>
      <c r="L350" s="21"/>
      <c r="M350" s="21"/>
      <c r="N350" s="21"/>
      <c r="O350">
        <f t="shared" si="10"/>
      </c>
    </row>
    <row r="351" spans="1:15" ht="15">
      <c r="A351" s="23">
        <f t="shared" si="11"/>
        <v>345</v>
      </c>
      <c r="B351" s="20"/>
      <c r="C351" s="20"/>
      <c r="D351" s="20"/>
      <c r="E351" s="20"/>
      <c r="F351" s="20"/>
      <c r="G351" s="20"/>
      <c r="H351" s="7">
        <f>IF(B351&lt;&gt;"",VLOOKUP(D351,categories!$A$2:$B$89,2,0)&amp;O351,"")</f>
      </c>
      <c r="I351" s="21"/>
      <c r="J351" s="21"/>
      <c r="K351" s="21"/>
      <c r="L351" s="21"/>
      <c r="M351" s="21"/>
      <c r="N351" s="21"/>
      <c r="O351">
        <f t="shared" si="10"/>
      </c>
    </row>
    <row r="352" spans="1:15" ht="15">
      <c r="A352" s="23">
        <f t="shared" si="11"/>
        <v>346</v>
      </c>
      <c r="B352" s="20"/>
      <c r="C352" s="20"/>
      <c r="D352" s="20"/>
      <c r="E352" s="20"/>
      <c r="F352" s="20"/>
      <c r="G352" s="20"/>
      <c r="H352" s="7">
        <f>IF(B352&lt;&gt;"",VLOOKUP(D352,categories!$A$2:$B$89,2,0)&amp;O352,"")</f>
      </c>
      <c r="I352" s="21"/>
      <c r="J352" s="21"/>
      <c r="K352" s="21"/>
      <c r="L352" s="21"/>
      <c r="M352" s="21"/>
      <c r="N352" s="21"/>
      <c r="O352">
        <f t="shared" si="10"/>
      </c>
    </row>
    <row r="353" spans="1:15" ht="15">
      <c r="A353" s="23">
        <f t="shared" si="11"/>
        <v>347</v>
      </c>
      <c r="B353" s="20"/>
      <c r="C353" s="20"/>
      <c r="D353" s="20"/>
      <c r="E353" s="20"/>
      <c r="F353" s="20"/>
      <c r="G353" s="20"/>
      <c r="H353" s="7">
        <f>IF(B353&lt;&gt;"",VLOOKUP(D353,categories!$A$2:$B$89,2,0)&amp;O353,"")</f>
      </c>
      <c r="I353" s="21"/>
      <c r="J353" s="21"/>
      <c r="K353" s="21"/>
      <c r="L353" s="21"/>
      <c r="M353" s="21"/>
      <c r="N353" s="21"/>
      <c r="O353">
        <f t="shared" si="10"/>
      </c>
    </row>
    <row r="354" spans="1:15" ht="15">
      <c r="A354" s="23">
        <f t="shared" si="11"/>
        <v>348</v>
      </c>
      <c r="B354" s="20"/>
      <c r="C354" s="20"/>
      <c r="D354" s="20"/>
      <c r="E354" s="20"/>
      <c r="F354" s="20"/>
      <c r="G354" s="20"/>
      <c r="H354" s="7">
        <f>IF(B354&lt;&gt;"",VLOOKUP(D354,categories!$A$2:$B$89,2,0)&amp;O354,"")</f>
      </c>
      <c r="I354" s="21"/>
      <c r="J354" s="21"/>
      <c r="K354" s="21"/>
      <c r="L354" s="21"/>
      <c r="M354" s="21"/>
      <c r="N354" s="21"/>
      <c r="O354">
        <f t="shared" si="10"/>
      </c>
    </row>
    <row r="355" spans="1:15" ht="15">
      <c r="A355" s="23">
        <f t="shared" si="11"/>
        <v>349</v>
      </c>
      <c r="B355" s="20"/>
      <c r="C355" s="20"/>
      <c r="D355" s="20"/>
      <c r="E355" s="20"/>
      <c r="F355" s="20"/>
      <c r="G355" s="20"/>
      <c r="H355" s="7">
        <f>IF(B355&lt;&gt;"",VLOOKUP(D355,categories!$A$2:$B$89,2,0)&amp;O355,"")</f>
      </c>
      <c r="I355" s="21"/>
      <c r="J355" s="21"/>
      <c r="K355" s="21"/>
      <c r="L355" s="21"/>
      <c r="M355" s="21"/>
      <c r="N355" s="21"/>
      <c r="O355">
        <f t="shared" si="10"/>
      </c>
    </row>
    <row r="356" spans="1:15" ht="15">
      <c r="A356" s="23">
        <f t="shared" si="11"/>
        <v>350</v>
      </c>
      <c r="B356" s="20"/>
      <c r="C356" s="20"/>
      <c r="D356" s="20"/>
      <c r="E356" s="20"/>
      <c r="F356" s="20"/>
      <c r="G356" s="20"/>
      <c r="H356" s="7">
        <f>IF(B356&lt;&gt;"",VLOOKUP(D356,categories!$A$2:$B$89,2,0)&amp;O356,"")</f>
      </c>
      <c r="I356" s="21"/>
      <c r="J356" s="21"/>
      <c r="K356" s="21"/>
      <c r="L356" s="21"/>
      <c r="M356" s="21"/>
      <c r="N356" s="21"/>
      <c r="O356">
        <f t="shared" si="10"/>
      </c>
    </row>
    <row r="357" spans="1:15" ht="15">
      <c r="A357" s="23">
        <f t="shared" si="11"/>
        <v>351</v>
      </c>
      <c r="B357" s="20"/>
      <c r="C357" s="20"/>
      <c r="D357" s="20"/>
      <c r="E357" s="20"/>
      <c r="F357" s="20"/>
      <c r="G357" s="20"/>
      <c r="H357" s="7">
        <f>IF(B357&lt;&gt;"",VLOOKUP(D357,categories!$A$2:$B$89,2,0)&amp;O357,"")</f>
      </c>
      <c r="I357" s="21"/>
      <c r="J357" s="21"/>
      <c r="K357" s="21"/>
      <c r="L357" s="21"/>
      <c r="M357" s="21"/>
      <c r="N357" s="21"/>
      <c r="O357">
        <f t="shared" si="10"/>
      </c>
    </row>
    <row r="358" spans="1:15" ht="15">
      <c r="A358" s="23">
        <f t="shared" si="11"/>
        <v>352</v>
      </c>
      <c r="B358" s="20"/>
      <c r="C358" s="20"/>
      <c r="D358" s="20"/>
      <c r="E358" s="20"/>
      <c r="F358" s="20"/>
      <c r="G358" s="20"/>
      <c r="H358" s="7">
        <f>IF(B358&lt;&gt;"",VLOOKUP(D358,categories!$A$2:$B$89,2,0)&amp;O358,"")</f>
      </c>
      <c r="I358" s="21"/>
      <c r="J358" s="21"/>
      <c r="K358" s="21"/>
      <c r="L358" s="21"/>
      <c r="M358" s="21"/>
      <c r="N358" s="21"/>
      <c r="O358">
        <f t="shared" si="10"/>
      </c>
    </row>
    <row r="359" spans="1:15" ht="15">
      <c r="A359" s="23">
        <f t="shared" si="11"/>
        <v>353</v>
      </c>
      <c r="B359" s="20"/>
      <c r="C359" s="20"/>
      <c r="D359" s="20"/>
      <c r="E359" s="20"/>
      <c r="F359" s="20"/>
      <c r="G359" s="20"/>
      <c r="H359" s="7">
        <f>IF(B359&lt;&gt;"",VLOOKUP(D359,categories!$A$2:$B$89,2,0)&amp;O359,"")</f>
      </c>
      <c r="I359" s="21"/>
      <c r="J359" s="21"/>
      <c r="K359" s="21"/>
      <c r="L359" s="21"/>
      <c r="M359" s="21"/>
      <c r="N359" s="21"/>
      <c r="O359">
        <f t="shared" si="10"/>
      </c>
    </row>
    <row r="360" spans="1:15" ht="15">
      <c r="A360" s="23">
        <f t="shared" si="11"/>
        <v>354</v>
      </c>
      <c r="B360" s="20"/>
      <c r="C360" s="20"/>
      <c r="D360" s="20"/>
      <c r="E360" s="20"/>
      <c r="F360" s="20"/>
      <c r="G360" s="20"/>
      <c r="H360" s="7">
        <f>IF(B360&lt;&gt;"",VLOOKUP(D360,categories!$A$2:$B$89,2,0)&amp;O360,"")</f>
      </c>
      <c r="I360" s="21"/>
      <c r="J360" s="21"/>
      <c r="K360" s="21"/>
      <c r="L360" s="21"/>
      <c r="M360" s="21"/>
      <c r="N360" s="21"/>
      <c r="O360">
        <f t="shared" si="10"/>
      </c>
    </row>
    <row r="361" spans="1:15" ht="15">
      <c r="A361" s="23">
        <f t="shared" si="11"/>
        <v>355</v>
      </c>
      <c r="B361" s="20"/>
      <c r="C361" s="20"/>
      <c r="D361" s="20"/>
      <c r="E361" s="20"/>
      <c r="F361" s="20"/>
      <c r="G361" s="20"/>
      <c r="H361" s="7">
        <f>IF(B361&lt;&gt;"",VLOOKUP(D361,categories!$A$2:$B$89,2,0)&amp;O361,"")</f>
      </c>
      <c r="I361" s="21"/>
      <c r="J361" s="21"/>
      <c r="K361" s="21"/>
      <c r="L361" s="21"/>
      <c r="M361" s="21"/>
      <c r="N361" s="21"/>
      <c r="O361">
        <f t="shared" si="10"/>
      </c>
    </row>
    <row r="362" spans="1:15" ht="15">
      <c r="A362" s="23">
        <f t="shared" si="11"/>
        <v>356</v>
      </c>
      <c r="B362" s="20"/>
      <c r="C362" s="20"/>
      <c r="D362" s="20"/>
      <c r="E362" s="20"/>
      <c r="F362" s="20"/>
      <c r="G362" s="20"/>
      <c r="H362" s="7">
        <f>IF(B362&lt;&gt;"",VLOOKUP(D362,categories!$A$2:$B$89,2,0)&amp;O362,"")</f>
      </c>
      <c r="I362" s="21"/>
      <c r="J362" s="21"/>
      <c r="K362" s="21"/>
      <c r="L362" s="21"/>
      <c r="M362" s="21"/>
      <c r="N362" s="21"/>
      <c r="O362">
        <f t="shared" si="10"/>
      </c>
    </row>
    <row r="363" spans="1:15" ht="15">
      <c r="A363" s="23">
        <f t="shared" si="11"/>
        <v>357</v>
      </c>
      <c r="B363" s="20"/>
      <c r="C363" s="20"/>
      <c r="D363" s="20"/>
      <c r="E363" s="20"/>
      <c r="F363" s="20"/>
      <c r="G363" s="20"/>
      <c r="H363" s="7">
        <f>IF(B363&lt;&gt;"",VLOOKUP(D363,categories!$A$2:$B$89,2,0)&amp;O363,"")</f>
      </c>
      <c r="I363" s="21"/>
      <c r="J363" s="21"/>
      <c r="K363" s="21"/>
      <c r="L363" s="21"/>
      <c r="M363" s="21"/>
      <c r="N363" s="21"/>
      <c r="O363">
        <f t="shared" si="10"/>
      </c>
    </row>
    <row r="364" spans="1:15" ht="15">
      <c r="A364" s="23">
        <f t="shared" si="11"/>
        <v>358</v>
      </c>
      <c r="B364" s="20"/>
      <c r="C364" s="20"/>
      <c r="D364" s="20"/>
      <c r="E364" s="20"/>
      <c r="F364" s="20"/>
      <c r="G364" s="20"/>
      <c r="H364" s="7">
        <f>IF(B364&lt;&gt;"",VLOOKUP(D364,categories!$A$2:$B$89,2,0)&amp;O364,"")</f>
      </c>
      <c r="I364" s="21"/>
      <c r="J364" s="21"/>
      <c r="K364" s="21"/>
      <c r="L364" s="21"/>
      <c r="M364" s="21"/>
      <c r="N364" s="21"/>
      <c r="O364">
        <f t="shared" si="10"/>
      </c>
    </row>
    <row r="365" spans="1:15" ht="15">
      <c r="A365" s="23">
        <f t="shared" si="11"/>
        <v>359</v>
      </c>
      <c r="B365" s="20"/>
      <c r="C365" s="20"/>
      <c r="D365" s="20"/>
      <c r="E365" s="20"/>
      <c r="F365" s="20"/>
      <c r="G365" s="20"/>
      <c r="H365" s="7">
        <f>IF(B365&lt;&gt;"",VLOOKUP(D365,categories!$A$2:$B$89,2,0)&amp;O365,"")</f>
      </c>
      <c r="I365" s="21"/>
      <c r="J365" s="21"/>
      <c r="K365" s="21"/>
      <c r="L365" s="21"/>
      <c r="M365" s="21"/>
      <c r="N365" s="21"/>
      <c r="O365">
        <f t="shared" si="10"/>
      </c>
    </row>
    <row r="366" spans="1:15" ht="15">
      <c r="A366" s="23">
        <f t="shared" si="11"/>
        <v>360</v>
      </c>
      <c r="B366" s="20"/>
      <c r="C366" s="20"/>
      <c r="D366" s="20"/>
      <c r="E366" s="20"/>
      <c r="F366" s="20"/>
      <c r="G366" s="20"/>
      <c r="H366" s="7">
        <f>IF(B366&lt;&gt;"",VLOOKUP(D366,categories!$A$2:$B$89,2,0)&amp;O366,"")</f>
      </c>
      <c r="I366" s="21"/>
      <c r="J366" s="21"/>
      <c r="K366" s="21"/>
      <c r="L366" s="21"/>
      <c r="M366" s="21"/>
      <c r="N366" s="21"/>
      <c r="O366">
        <f t="shared" si="10"/>
      </c>
    </row>
    <row r="367" spans="1:15" ht="15">
      <c r="A367" s="23">
        <f t="shared" si="11"/>
        <v>361</v>
      </c>
      <c r="B367" s="20"/>
      <c r="C367" s="20"/>
      <c r="D367" s="20"/>
      <c r="E367" s="20"/>
      <c r="F367" s="20"/>
      <c r="G367" s="20"/>
      <c r="H367" s="7">
        <f>IF(B367&lt;&gt;"",VLOOKUP(D367,categories!$A$2:$B$89,2,0)&amp;O367,"")</f>
      </c>
      <c r="I367" s="21"/>
      <c r="J367" s="21"/>
      <c r="K367" s="21"/>
      <c r="L367" s="21"/>
      <c r="M367" s="21"/>
      <c r="N367" s="21"/>
      <c r="O367">
        <f t="shared" si="10"/>
      </c>
    </row>
    <row r="368" spans="1:15" ht="15">
      <c r="A368" s="23">
        <f t="shared" si="11"/>
        <v>362</v>
      </c>
      <c r="B368" s="20"/>
      <c r="C368" s="20"/>
      <c r="D368" s="20"/>
      <c r="E368" s="20"/>
      <c r="F368" s="20"/>
      <c r="G368" s="20"/>
      <c r="H368" s="7">
        <f>IF(B368&lt;&gt;"",VLOOKUP(D368,categories!$A$2:$B$89,2,0)&amp;O368,"")</f>
      </c>
      <c r="I368" s="21"/>
      <c r="J368" s="21"/>
      <c r="K368" s="21"/>
      <c r="L368" s="21"/>
      <c r="M368" s="21"/>
      <c r="N368" s="21"/>
      <c r="O368">
        <f t="shared" si="10"/>
      </c>
    </row>
    <row r="369" spans="1:15" ht="15">
      <c r="A369" s="23">
        <f t="shared" si="11"/>
        <v>363</v>
      </c>
      <c r="B369" s="20"/>
      <c r="C369" s="20"/>
      <c r="D369" s="20"/>
      <c r="E369" s="20"/>
      <c r="F369" s="20"/>
      <c r="G369" s="20"/>
      <c r="H369" s="7">
        <f>IF(B369&lt;&gt;"",VLOOKUP(D369,categories!$A$2:$B$89,2,0)&amp;O369,"")</f>
      </c>
      <c r="I369" s="21"/>
      <c r="J369" s="21"/>
      <c r="K369" s="21"/>
      <c r="L369" s="21"/>
      <c r="M369" s="21"/>
      <c r="N369" s="21"/>
      <c r="O369">
        <f t="shared" si="10"/>
      </c>
    </row>
    <row r="370" spans="1:15" ht="15">
      <c r="A370" s="23">
        <f t="shared" si="11"/>
        <v>364</v>
      </c>
      <c r="B370" s="20"/>
      <c r="C370" s="20"/>
      <c r="D370" s="20"/>
      <c r="E370" s="20"/>
      <c r="F370" s="20"/>
      <c r="G370" s="20"/>
      <c r="H370" s="7">
        <f>IF(B370&lt;&gt;"",VLOOKUP(D370,categories!$A$2:$B$89,2,0)&amp;O370,"")</f>
      </c>
      <c r="I370" s="21"/>
      <c r="J370" s="21"/>
      <c r="K370" s="21"/>
      <c r="L370" s="21"/>
      <c r="M370" s="21"/>
      <c r="N370" s="21"/>
      <c r="O370">
        <f t="shared" si="10"/>
      </c>
    </row>
    <row r="371" spans="1:15" ht="15">
      <c r="A371" s="23">
        <f t="shared" si="11"/>
        <v>365</v>
      </c>
      <c r="B371" s="20"/>
      <c r="C371" s="20"/>
      <c r="D371" s="20"/>
      <c r="E371" s="20"/>
      <c r="F371" s="20"/>
      <c r="G371" s="20"/>
      <c r="H371" s="7">
        <f>IF(B371&lt;&gt;"",VLOOKUP(D371,categories!$A$2:$B$89,2,0)&amp;O371,"")</f>
      </c>
      <c r="I371" s="21"/>
      <c r="J371" s="21"/>
      <c r="K371" s="21"/>
      <c r="L371" s="21"/>
      <c r="M371" s="21"/>
      <c r="N371" s="21"/>
      <c r="O371">
        <f t="shared" si="10"/>
      </c>
    </row>
    <row r="372" spans="1:15" ht="15">
      <c r="A372" s="23">
        <f t="shared" si="11"/>
        <v>366</v>
      </c>
      <c r="B372" s="20"/>
      <c r="C372" s="20"/>
      <c r="D372" s="20"/>
      <c r="E372" s="20"/>
      <c r="F372" s="20"/>
      <c r="G372" s="20"/>
      <c r="H372" s="7">
        <f>IF(B372&lt;&gt;"",VLOOKUP(D372,categories!$A$2:$B$89,2,0)&amp;O372,"")</f>
      </c>
      <c r="I372" s="21"/>
      <c r="J372" s="21"/>
      <c r="K372" s="21"/>
      <c r="L372" s="21"/>
      <c r="M372" s="21"/>
      <c r="N372" s="21"/>
      <c r="O372">
        <f t="shared" si="10"/>
      </c>
    </row>
    <row r="373" spans="1:15" ht="15">
      <c r="A373" s="23">
        <f t="shared" si="11"/>
        <v>367</v>
      </c>
      <c r="B373" s="20"/>
      <c r="C373" s="20"/>
      <c r="D373" s="20"/>
      <c r="E373" s="20"/>
      <c r="F373" s="20"/>
      <c r="G373" s="20"/>
      <c r="H373" s="7">
        <f>IF(B373&lt;&gt;"",VLOOKUP(D373,categories!$A$2:$B$89,2,0)&amp;O373,"")</f>
      </c>
      <c r="I373" s="21"/>
      <c r="J373" s="21"/>
      <c r="K373" s="21"/>
      <c r="L373" s="21"/>
      <c r="M373" s="21"/>
      <c r="N373" s="21"/>
      <c r="O373">
        <f t="shared" si="10"/>
      </c>
    </row>
    <row r="374" spans="1:15" ht="15">
      <c r="A374" s="23">
        <f t="shared" si="11"/>
        <v>368</v>
      </c>
      <c r="B374" s="20"/>
      <c r="C374" s="20"/>
      <c r="D374" s="20"/>
      <c r="E374" s="20"/>
      <c r="F374" s="20"/>
      <c r="G374" s="20"/>
      <c r="H374" s="7">
        <f>IF(B374&lt;&gt;"",VLOOKUP(D374,categories!$A$2:$B$89,2,0)&amp;O374,"")</f>
      </c>
      <c r="I374" s="21"/>
      <c r="J374" s="21"/>
      <c r="K374" s="21"/>
      <c r="L374" s="21"/>
      <c r="M374" s="21"/>
      <c r="N374" s="21"/>
      <c r="O374">
        <f t="shared" si="10"/>
      </c>
    </row>
    <row r="375" spans="1:15" ht="15">
      <c r="A375" s="23">
        <f t="shared" si="11"/>
        <v>369</v>
      </c>
      <c r="B375" s="20"/>
      <c r="C375" s="20"/>
      <c r="D375" s="20"/>
      <c r="E375" s="20"/>
      <c r="F375" s="20"/>
      <c r="G375" s="20"/>
      <c r="H375" s="7">
        <f>IF(B375&lt;&gt;"",VLOOKUP(D375,categories!$A$2:$B$89,2,0)&amp;O375,"")</f>
      </c>
      <c r="I375" s="21"/>
      <c r="J375" s="21"/>
      <c r="K375" s="21"/>
      <c r="L375" s="21"/>
      <c r="M375" s="21"/>
      <c r="N375" s="21"/>
      <c r="O375">
        <f t="shared" si="10"/>
      </c>
    </row>
    <row r="376" spans="1:15" ht="15">
      <c r="A376" s="23">
        <f t="shared" si="11"/>
        <v>370</v>
      </c>
      <c r="B376" s="20"/>
      <c r="C376" s="20"/>
      <c r="D376" s="20"/>
      <c r="E376" s="20"/>
      <c r="F376" s="20"/>
      <c r="G376" s="20"/>
      <c r="H376" s="7">
        <f>IF(B376&lt;&gt;"",VLOOKUP(D376,categories!$A$2:$B$89,2,0)&amp;O376,"")</f>
      </c>
      <c r="I376" s="21"/>
      <c r="J376" s="21"/>
      <c r="K376" s="21"/>
      <c r="L376" s="21"/>
      <c r="M376" s="21"/>
      <c r="N376" s="21"/>
      <c r="O376">
        <f t="shared" si="10"/>
      </c>
    </row>
    <row r="377" spans="1:15" ht="15">
      <c r="A377" s="23">
        <f t="shared" si="11"/>
        <v>371</v>
      </c>
      <c r="B377" s="20"/>
      <c r="C377" s="20"/>
      <c r="D377" s="20"/>
      <c r="E377" s="20"/>
      <c r="F377" s="20"/>
      <c r="G377" s="20"/>
      <c r="H377" s="7">
        <f>IF(B377&lt;&gt;"",VLOOKUP(D377,categories!$A$2:$B$89,2,0)&amp;O377,"")</f>
      </c>
      <c r="I377" s="21"/>
      <c r="J377" s="21"/>
      <c r="K377" s="21"/>
      <c r="L377" s="21"/>
      <c r="M377" s="21"/>
      <c r="N377" s="21"/>
      <c r="O377">
        <f t="shared" si="10"/>
      </c>
    </row>
    <row r="378" spans="1:15" ht="15">
      <c r="A378" s="23">
        <f t="shared" si="11"/>
        <v>372</v>
      </c>
      <c r="B378" s="20"/>
      <c r="C378" s="20"/>
      <c r="D378" s="20"/>
      <c r="E378" s="20"/>
      <c r="F378" s="20"/>
      <c r="G378" s="20"/>
      <c r="H378" s="7">
        <f>IF(B378&lt;&gt;"",VLOOKUP(D378,categories!$A$2:$B$89,2,0)&amp;O378,"")</f>
      </c>
      <c r="I378" s="21"/>
      <c r="J378" s="21"/>
      <c r="K378" s="21"/>
      <c r="L378" s="21"/>
      <c r="M378" s="21"/>
      <c r="N378" s="21"/>
      <c r="O378">
        <f t="shared" si="10"/>
      </c>
    </row>
    <row r="379" spans="1:15" ht="15">
      <c r="A379" s="23">
        <f t="shared" si="11"/>
        <v>373</v>
      </c>
      <c r="B379" s="20"/>
      <c r="C379" s="20"/>
      <c r="D379" s="20"/>
      <c r="E379" s="20"/>
      <c r="F379" s="20"/>
      <c r="G379" s="20"/>
      <c r="H379" s="7">
        <f>IF(B379&lt;&gt;"",VLOOKUP(D379,categories!$A$2:$B$89,2,0)&amp;O379,"")</f>
      </c>
      <c r="I379" s="21"/>
      <c r="J379" s="21"/>
      <c r="K379" s="21"/>
      <c r="L379" s="21"/>
      <c r="M379" s="21"/>
      <c r="N379" s="21"/>
      <c r="O379">
        <f t="shared" si="10"/>
      </c>
    </row>
    <row r="380" spans="1:15" ht="15">
      <c r="A380" s="23">
        <f t="shared" si="11"/>
        <v>374</v>
      </c>
      <c r="B380" s="20"/>
      <c r="C380" s="20"/>
      <c r="D380" s="20"/>
      <c r="E380" s="20"/>
      <c r="F380" s="20"/>
      <c r="G380" s="20"/>
      <c r="H380" s="7">
        <f>IF(B380&lt;&gt;"",VLOOKUP(D380,categories!$A$2:$B$89,2,0)&amp;O380,"")</f>
      </c>
      <c r="I380" s="21"/>
      <c r="J380" s="21"/>
      <c r="K380" s="21"/>
      <c r="L380" s="21"/>
      <c r="M380" s="21"/>
      <c r="N380" s="21"/>
      <c r="O380">
        <f t="shared" si="10"/>
      </c>
    </row>
    <row r="381" spans="1:15" ht="15">
      <c r="A381" s="23">
        <f t="shared" si="11"/>
        <v>375</v>
      </c>
      <c r="B381" s="20"/>
      <c r="C381" s="20"/>
      <c r="D381" s="20"/>
      <c r="E381" s="20"/>
      <c r="F381" s="20"/>
      <c r="G381" s="20"/>
      <c r="H381" s="7">
        <f>IF(B381&lt;&gt;"",VLOOKUP(D381,categories!$A$2:$B$89,2,0)&amp;O381,"")</f>
      </c>
      <c r="I381" s="21"/>
      <c r="J381" s="21"/>
      <c r="K381" s="21"/>
      <c r="L381" s="21"/>
      <c r="M381" s="21"/>
      <c r="N381" s="21"/>
      <c r="O381">
        <f t="shared" si="10"/>
      </c>
    </row>
    <row r="382" spans="1:15" ht="15">
      <c r="A382" s="23">
        <f t="shared" si="11"/>
        <v>376</v>
      </c>
      <c r="B382" s="20"/>
      <c r="C382" s="20"/>
      <c r="D382" s="20"/>
      <c r="E382" s="20"/>
      <c r="F382" s="20"/>
      <c r="G382" s="20"/>
      <c r="H382" s="7">
        <f>IF(B382&lt;&gt;"",VLOOKUP(D382,categories!$A$2:$B$89,2,0)&amp;O382,"")</f>
      </c>
      <c r="I382" s="21"/>
      <c r="J382" s="21"/>
      <c r="K382" s="21"/>
      <c r="L382" s="21"/>
      <c r="M382" s="21"/>
      <c r="N382" s="21"/>
      <c r="O382">
        <f t="shared" si="10"/>
      </c>
    </row>
    <row r="383" spans="1:15" ht="15">
      <c r="A383" s="23">
        <f t="shared" si="11"/>
        <v>377</v>
      </c>
      <c r="B383" s="20"/>
      <c r="C383" s="20"/>
      <c r="D383" s="20"/>
      <c r="E383" s="20"/>
      <c r="F383" s="20"/>
      <c r="G383" s="20"/>
      <c r="H383" s="7">
        <f>IF(B383&lt;&gt;"",VLOOKUP(D383,categories!$A$2:$B$89,2,0)&amp;O383,"")</f>
      </c>
      <c r="I383" s="21"/>
      <c r="J383" s="21"/>
      <c r="K383" s="21"/>
      <c r="L383" s="21"/>
      <c r="M383" s="21"/>
      <c r="N383" s="21"/>
      <c r="O383">
        <f t="shared" si="10"/>
      </c>
    </row>
    <row r="384" spans="1:15" ht="15">
      <c r="A384" s="23">
        <f t="shared" si="11"/>
        <v>378</v>
      </c>
      <c r="B384" s="20"/>
      <c r="C384" s="20"/>
      <c r="D384" s="20"/>
      <c r="E384" s="20"/>
      <c r="F384" s="20"/>
      <c r="G384" s="20"/>
      <c r="H384" s="7">
        <f>IF(B384&lt;&gt;"",VLOOKUP(D384,categories!$A$2:$B$89,2,0)&amp;O384,"")</f>
      </c>
      <c r="I384" s="21"/>
      <c r="J384" s="21"/>
      <c r="K384" s="21"/>
      <c r="L384" s="21"/>
      <c r="M384" s="21"/>
      <c r="N384" s="21"/>
      <c r="O384">
        <f t="shared" si="10"/>
      </c>
    </row>
    <row r="385" spans="1:15" ht="15">
      <c r="A385" s="23">
        <f t="shared" si="11"/>
        <v>379</v>
      </c>
      <c r="B385" s="20"/>
      <c r="C385" s="20"/>
      <c r="D385" s="20"/>
      <c r="E385" s="20"/>
      <c r="F385" s="20"/>
      <c r="G385" s="20"/>
      <c r="H385" s="7">
        <f>IF(B385&lt;&gt;"",VLOOKUP(D385,categories!$A$2:$B$89,2,0)&amp;O385,"")</f>
      </c>
      <c r="I385" s="21"/>
      <c r="J385" s="21"/>
      <c r="K385" s="21"/>
      <c r="L385" s="21"/>
      <c r="M385" s="21"/>
      <c r="N385" s="21"/>
      <c r="O385">
        <f t="shared" si="10"/>
      </c>
    </row>
    <row r="386" spans="1:15" ht="15">
      <c r="A386" s="23">
        <f t="shared" si="11"/>
        <v>380</v>
      </c>
      <c r="B386" s="20"/>
      <c r="C386" s="20"/>
      <c r="D386" s="20"/>
      <c r="E386" s="20"/>
      <c r="F386" s="20"/>
      <c r="G386" s="20"/>
      <c r="H386" s="7">
        <f>IF(B386&lt;&gt;"",VLOOKUP(D386,categories!$A$2:$B$89,2,0)&amp;O386,"")</f>
      </c>
      <c r="I386" s="21"/>
      <c r="J386" s="21"/>
      <c r="K386" s="21"/>
      <c r="L386" s="21"/>
      <c r="M386" s="21"/>
      <c r="N386" s="21"/>
      <c r="O386">
        <f t="shared" si="10"/>
      </c>
    </row>
    <row r="387" spans="1:15" ht="15">
      <c r="A387" s="23">
        <f t="shared" si="11"/>
        <v>381</v>
      </c>
      <c r="B387" s="20"/>
      <c r="C387" s="20"/>
      <c r="D387" s="20"/>
      <c r="E387" s="20"/>
      <c r="F387" s="20"/>
      <c r="G387" s="20"/>
      <c r="H387" s="7">
        <f>IF(B387&lt;&gt;"",VLOOKUP(D387,categories!$A$2:$B$89,2,0)&amp;O387,"")</f>
      </c>
      <c r="I387" s="21"/>
      <c r="J387" s="21"/>
      <c r="K387" s="21"/>
      <c r="L387" s="21"/>
      <c r="M387" s="21"/>
      <c r="N387" s="21"/>
      <c r="O387">
        <f t="shared" si="10"/>
      </c>
    </row>
    <row r="388" spans="1:15" ht="15">
      <c r="A388" s="23">
        <f t="shared" si="11"/>
        <v>382</v>
      </c>
      <c r="B388" s="20"/>
      <c r="C388" s="20"/>
      <c r="D388" s="20"/>
      <c r="E388" s="20"/>
      <c r="F388" s="20"/>
      <c r="G388" s="20"/>
      <c r="H388" s="7">
        <f>IF(B388&lt;&gt;"",VLOOKUP(D388,categories!$A$2:$B$89,2,0)&amp;O388,"")</f>
      </c>
      <c r="I388" s="21"/>
      <c r="J388" s="21"/>
      <c r="K388" s="21"/>
      <c r="L388" s="21"/>
      <c r="M388" s="21"/>
      <c r="N388" s="21"/>
      <c r="O388">
        <f t="shared" si="10"/>
      </c>
    </row>
    <row r="389" spans="1:15" ht="15">
      <c r="A389" s="23">
        <f t="shared" si="11"/>
        <v>383</v>
      </c>
      <c r="B389" s="20"/>
      <c r="C389" s="20"/>
      <c r="D389" s="20"/>
      <c r="E389" s="20"/>
      <c r="F389" s="20"/>
      <c r="G389" s="20"/>
      <c r="H389" s="7">
        <f>IF(B389&lt;&gt;"",VLOOKUP(D389,categories!$A$2:$B$89,2,0)&amp;O389,"")</f>
      </c>
      <c r="I389" s="21"/>
      <c r="J389" s="21"/>
      <c r="K389" s="21"/>
      <c r="L389" s="21"/>
      <c r="M389" s="21"/>
      <c r="N389" s="21"/>
      <c r="O389">
        <f t="shared" si="10"/>
      </c>
    </row>
    <row r="390" spans="1:15" ht="15">
      <c r="A390" s="23">
        <f t="shared" si="11"/>
        <v>384</v>
      </c>
      <c r="B390" s="20"/>
      <c r="C390" s="20"/>
      <c r="D390" s="20"/>
      <c r="E390" s="20"/>
      <c r="F390" s="20"/>
      <c r="G390" s="20"/>
      <c r="H390" s="7">
        <f>IF(B390&lt;&gt;"",VLOOKUP(D390,categories!$A$2:$B$89,2,0)&amp;O390,"")</f>
      </c>
      <c r="I390" s="21"/>
      <c r="J390" s="21"/>
      <c r="K390" s="21"/>
      <c r="L390" s="21"/>
      <c r="M390" s="21"/>
      <c r="N390" s="21"/>
      <c r="O390">
        <f t="shared" si="10"/>
      </c>
    </row>
    <row r="391" spans="1:15" ht="15">
      <c r="A391" s="23">
        <f t="shared" si="11"/>
        <v>385</v>
      </c>
      <c r="B391" s="20"/>
      <c r="C391" s="20"/>
      <c r="D391" s="20"/>
      <c r="E391" s="20"/>
      <c r="F391" s="20"/>
      <c r="G391" s="20"/>
      <c r="H391" s="7">
        <f>IF(B391&lt;&gt;"",VLOOKUP(D391,categories!$A$2:$B$89,2,0)&amp;O391,"")</f>
      </c>
      <c r="I391" s="21"/>
      <c r="J391" s="21"/>
      <c r="K391" s="21"/>
      <c r="L391" s="21"/>
      <c r="M391" s="21"/>
      <c r="N391" s="21"/>
      <c r="O391">
        <f t="shared" si="10"/>
      </c>
    </row>
    <row r="392" spans="1:15" ht="15">
      <c r="A392" s="23">
        <f t="shared" si="11"/>
        <v>386</v>
      </c>
      <c r="B392" s="20"/>
      <c r="C392" s="20"/>
      <c r="D392" s="20"/>
      <c r="E392" s="20"/>
      <c r="F392" s="20"/>
      <c r="G392" s="20"/>
      <c r="H392" s="7">
        <f>IF(B392&lt;&gt;"",VLOOKUP(D392,categories!$A$2:$B$89,2,0)&amp;O392,"")</f>
      </c>
      <c r="I392" s="21"/>
      <c r="J392" s="21"/>
      <c r="K392" s="21"/>
      <c r="L392" s="21"/>
      <c r="M392" s="21"/>
      <c r="N392" s="21"/>
      <c r="O392">
        <f aca="true" t="shared" si="12" ref="O392:O400">UPPER(E392)</f>
      </c>
    </row>
    <row r="393" spans="1:15" ht="15">
      <c r="A393" s="23">
        <f aca="true" t="shared" si="13" ref="A393:A400">A392+1</f>
        <v>387</v>
      </c>
      <c r="B393" s="20"/>
      <c r="C393" s="20"/>
      <c r="D393" s="20"/>
      <c r="E393" s="20"/>
      <c r="F393" s="20"/>
      <c r="G393" s="20"/>
      <c r="H393" s="7">
        <f>IF(B393&lt;&gt;"",VLOOKUP(D393,categories!$A$2:$B$89,2,0)&amp;O393,"")</f>
      </c>
      <c r="I393" s="21"/>
      <c r="J393" s="21"/>
      <c r="K393" s="21"/>
      <c r="L393" s="21"/>
      <c r="M393" s="21"/>
      <c r="N393" s="21"/>
      <c r="O393">
        <f t="shared" si="12"/>
      </c>
    </row>
    <row r="394" spans="1:15" ht="15">
      <c r="A394" s="23">
        <f t="shared" si="13"/>
        <v>388</v>
      </c>
      <c r="B394" s="20"/>
      <c r="C394" s="20"/>
      <c r="D394" s="20"/>
      <c r="E394" s="20"/>
      <c r="F394" s="20"/>
      <c r="G394" s="20"/>
      <c r="H394" s="7">
        <f>IF(B394&lt;&gt;"",VLOOKUP(D394,categories!$A$2:$B$89,2,0)&amp;O394,"")</f>
      </c>
      <c r="I394" s="21"/>
      <c r="J394" s="21"/>
      <c r="K394" s="21"/>
      <c r="L394" s="21"/>
      <c r="M394" s="21"/>
      <c r="N394" s="21"/>
      <c r="O394">
        <f t="shared" si="12"/>
      </c>
    </row>
    <row r="395" spans="1:15" ht="15">
      <c r="A395" s="23">
        <f t="shared" si="13"/>
        <v>389</v>
      </c>
      <c r="B395" s="20"/>
      <c r="C395" s="20"/>
      <c r="D395" s="20"/>
      <c r="E395" s="20"/>
      <c r="F395" s="20"/>
      <c r="G395" s="20"/>
      <c r="H395" s="7">
        <f>IF(B395&lt;&gt;"",VLOOKUP(D395,categories!$A$2:$B$89,2,0)&amp;O395,"")</f>
      </c>
      <c r="I395" s="21"/>
      <c r="J395" s="21"/>
      <c r="K395" s="21"/>
      <c r="L395" s="21"/>
      <c r="M395" s="21"/>
      <c r="N395" s="21"/>
      <c r="O395">
        <f t="shared" si="12"/>
      </c>
    </row>
    <row r="396" spans="1:15" ht="15">
      <c r="A396" s="23">
        <f t="shared" si="13"/>
        <v>390</v>
      </c>
      <c r="B396" s="20"/>
      <c r="C396" s="20"/>
      <c r="D396" s="20"/>
      <c r="E396" s="20"/>
      <c r="F396" s="20"/>
      <c r="G396" s="20"/>
      <c r="H396" s="7">
        <f>IF(B396&lt;&gt;"",VLOOKUP(D396,categories!$A$2:$B$89,2,0)&amp;O396,"")</f>
      </c>
      <c r="I396" s="21"/>
      <c r="J396" s="21"/>
      <c r="K396" s="21"/>
      <c r="L396" s="21"/>
      <c r="M396" s="21"/>
      <c r="N396" s="21"/>
      <c r="O396">
        <f t="shared" si="12"/>
      </c>
    </row>
    <row r="397" spans="1:15" ht="15">
      <c r="A397" s="23">
        <f t="shared" si="13"/>
        <v>391</v>
      </c>
      <c r="B397" s="20"/>
      <c r="C397" s="20"/>
      <c r="D397" s="20"/>
      <c r="E397" s="20"/>
      <c r="F397" s="20"/>
      <c r="G397" s="20"/>
      <c r="H397" s="7">
        <f>IF(B397&lt;&gt;"",VLOOKUP(D397,categories!$A$2:$B$89,2,0)&amp;O397,"")</f>
      </c>
      <c r="I397" s="21"/>
      <c r="J397" s="21"/>
      <c r="K397" s="21"/>
      <c r="L397" s="21"/>
      <c r="M397" s="21"/>
      <c r="N397" s="21"/>
      <c r="O397">
        <f t="shared" si="12"/>
      </c>
    </row>
    <row r="398" spans="1:15" ht="15">
      <c r="A398" s="23">
        <f t="shared" si="13"/>
        <v>392</v>
      </c>
      <c r="B398" s="20"/>
      <c r="C398" s="20"/>
      <c r="D398" s="20"/>
      <c r="E398" s="20"/>
      <c r="F398" s="20"/>
      <c r="G398" s="20"/>
      <c r="H398" s="7">
        <f>IF(B398&lt;&gt;"",VLOOKUP(D398,categories!$A$2:$B$89,2,0)&amp;O398,"")</f>
      </c>
      <c r="I398" s="21"/>
      <c r="J398" s="21"/>
      <c r="K398" s="21"/>
      <c r="L398" s="21"/>
      <c r="M398" s="21"/>
      <c r="N398" s="21"/>
      <c r="O398">
        <f t="shared" si="12"/>
      </c>
    </row>
    <row r="399" spans="1:15" ht="15">
      <c r="A399" s="23">
        <f t="shared" si="13"/>
        <v>393</v>
      </c>
      <c r="B399" s="20"/>
      <c r="C399" s="20"/>
      <c r="D399" s="20"/>
      <c r="E399" s="20"/>
      <c r="F399" s="20"/>
      <c r="G399" s="20"/>
      <c r="H399" s="7">
        <f>IF(B399&lt;&gt;"",VLOOKUP(D399,categories!$A$2:$B$89,2,0)&amp;O399,"")</f>
      </c>
      <c r="I399" s="21"/>
      <c r="J399" s="21"/>
      <c r="K399" s="21"/>
      <c r="L399" s="21"/>
      <c r="M399" s="21"/>
      <c r="N399" s="21"/>
      <c r="O399">
        <f t="shared" si="12"/>
      </c>
    </row>
    <row r="400" spans="1:15" ht="15">
      <c r="A400" s="23">
        <f t="shared" si="13"/>
        <v>394</v>
      </c>
      <c r="B400" s="20"/>
      <c r="C400" s="20"/>
      <c r="D400" s="20"/>
      <c r="E400" s="20"/>
      <c r="F400" s="20"/>
      <c r="G400" s="20"/>
      <c r="H400" s="7">
        <f>IF(B400&lt;&gt;"",VLOOKUP(D400,categories!$A$2:$B$89,2,0)&amp;O400,"")</f>
      </c>
      <c r="I400" s="21"/>
      <c r="J400" s="21"/>
      <c r="K400" s="21"/>
      <c r="L400" s="21"/>
      <c r="M400" s="21"/>
      <c r="N400" s="21"/>
      <c r="O400">
        <f t="shared" si="12"/>
      </c>
    </row>
  </sheetData>
  <sheetProtection deleteRows="0" sort="0"/>
  <dataValidations count="1">
    <dataValidation type="whole" allowBlank="1" showInputMessage="1" showErrorMessage="1" promptTitle="Format" prompt="Il faut 4 chiffres" sqref="D7:D13">
      <formula1>1920</formula1>
      <formula2>2200</formula2>
    </dataValidation>
  </dataValidations>
  <printOptions/>
  <pageMargins left="0.7" right="0.7" top="0.75" bottom="0.75" header="0.3" footer="0.3"/>
  <pageSetup horizontalDpi="600" verticalDpi="600" orientation="portrait" paperSize="9" r:id="rId4"/>
  <headerFooter>
    <oddHeader>&amp;L&amp;T &amp;D&amp;Chhhh</oddHead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4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7.140625" style="0" customWidth="1"/>
    <col min="2" max="2" width="5.421875" style="6" customWidth="1"/>
    <col min="3" max="3" width="7.8515625" style="18" customWidth="1"/>
    <col min="4" max="4" width="17.140625" style="0" customWidth="1"/>
    <col min="5" max="5" width="16.7109375" style="0" customWidth="1"/>
    <col min="6" max="6" width="4.57421875" style="6" customWidth="1"/>
    <col min="7" max="7" width="3.28125" style="6" customWidth="1"/>
    <col min="8" max="8" width="6.140625" style="6" customWidth="1"/>
    <col min="9" max="9" width="18.8515625" style="0" customWidth="1"/>
    <col min="10" max="10" width="8.7109375" style="0" hidden="1" customWidth="1"/>
    <col min="11" max="11" width="0" style="0" hidden="1" customWidth="1"/>
    <col min="12" max="12" width="0" style="26" hidden="1" customWidth="1"/>
    <col min="13" max="13" width="0" style="0" hidden="1" customWidth="1"/>
  </cols>
  <sheetData>
    <row r="1" spans="9:10" ht="15">
      <c r="I1" s="66"/>
      <c r="J1" s="64">
        <v>0</v>
      </c>
    </row>
    <row r="3" ht="33.75" customHeight="1"/>
    <row r="4" spans="1:4" ht="15">
      <c r="A4" s="16" t="s">
        <v>43</v>
      </c>
      <c r="D4" s="63"/>
    </row>
    <row r="5" spans="1:5" ht="15">
      <c r="A5" s="15" t="s">
        <v>37</v>
      </c>
      <c r="B5" s="35" t="s">
        <v>38</v>
      </c>
      <c r="C5" s="62">
        <f>J1</f>
        <v>0</v>
      </c>
      <c r="D5" s="28" t="s">
        <v>39</v>
      </c>
      <c r="E5" s="22"/>
    </row>
    <row r="6" spans="1:14" ht="39" thickBot="1">
      <c r="A6" s="31" t="s">
        <v>21</v>
      </c>
      <c r="B6" s="32" t="s">
        <v>126</v>
      </c>
      <c r="C6" s="33" t="s">
        <v>22</v>
      </c>
      <c r="D6" s="36" t="s">
        <v>1</v>
      </c>
      <c r="E6" s="36" t="s">
        <v>2</v>
      </c>
      <c r="F6" s="32" t="s">
        <v>127</v>
      </c>
      <c r="G6" s="32" t="s">
        <v>129</v>
      </c>
      <c r="H6" s="32" t="s">
        <v>128</v>
      </c>
      <c r="I6" s="34" t="s">
        <v>5</v>
      </c>
      <c r="J6" s="1" t="s">
        <v>23</v>
      </c>
      <c r="K6" s="1" t="s">
        <v>33</v>
      </c>
      <c r="L6" s="27" t="s">
        <v>36</v>
      </c>
      <c r="M6" s="14" t="s">
        <v>35</v>
      </c>
      <c r="N6" s="14"/>
    </row>
    <row r="7" spans="1:13" ht="15">
      <c r="A7" s="37">
        <v>1</v>
      </c>
      <c r="B7" s="38"/>
      <c r="C7" s="39"/>
      <c r="D7" s="40">
        <f>IF(B7="","",VLOOKUP(B7,inscriptions!$A$7:$B$473,2,0))</f>
      </c>
      <c r="E7" s="40">
        <f>IF(B7="","",VLOOKUP(B7,inscriptions!$A$7:$C$473,3,0))</f>
      </c>
      <c r="F7" s="41">
        <f>IF(B7="","",VLOOKUP(B7,inscriptions!$A$7:$H$473,8,0))</f>
      </c>
      <c r="G7" s="65">
        <f>IF(B7="","",RIGHT(VLOOKUP(B7,inscriptions!$A$7:$H$473,4,0),2))</f>
      </c>
      <c r="H7" s="41">
        <f>IF(F7&lt;&gt;"",COUNTIF($F$7:F7,F7),"")</f>
      </c>
      <c r="I7" s="42">
        <f>IF(B7="","",IF(VLOOKUP(B7,inscriptions!$A$7:$F$473,6,0)="","",VLOOKUP(B7,inscriptions!$A$7:$F$473,6,0)))</f>
      </c>
      <c r="J7">
        <f>IF(B7="","",(IF(VLOOKUP(B7,inscriptions!$A$7:$G$473,7,0)=0,"",VLOOKUP(B7,inscriptions!$A$7:$G$473,7,0))))</f>
      </c>
      <c r="K7">
        <f>IF(B7="","",VLOOKUP(B7,inscriptions!$A$7:$D$473,4,0))</f>
      </c>
      <c r="L7" s="26">
        <f>IF(C7="","",HOUR(C7)*10000+MINUTE(C7)*100+SECOND(C7))</f>
      </c>
      <c r="M7">
        <f>IF(B7="","",VLOOKUP(B7,inscriptions!$A$7:$O$473,15,0))</f>
      </c>
    </row>
    <row r="8" spans="1:13" ht="15">
      <c r="A8" s="43">
        <f>IF(C8="","",A7+1)</f>
      </c>
      <c r="B8" s="44"/>
      <c r="C8" s="45"/>
      <c r="D8" s="46">
        <f>IF(B8="","",VLOOKUP(B8,inscriptions!$A$7:$B$473,2,0))</f>
      </c>
      <c r="E8" s="46">
        <f>IF(B8="","",VLOOKUP(B8,inscriptions!$A$7:$C$473,3,0))</f>
      </c>
      <c r="F8" s="47">
        <f>IF(B8="","",VLOOKUP(B8,inscriptions!$A$7:$H$473,8,0))</f>
      </c>
      <c r="G8" s="65">
        <f>IF(B8="","",RIGHT(VLOOKUP(B8,inscriptions!$A$7:$H$473,4,0),2))</f>
      </c>
      <c r="H8" s="47">
        <f>IF(F8&lt;&gt;"",COUNTIF($F$7:F8,F8),"")</f>
      </c>
      <c r="I8" s="48">
        <f>IF(B8="","",IF(VLOOKUP(B8,inscriptions!$A$7:$F$473,6,0)="","",VLOOKUP(B8,inscriptions!$A$7:$F$473,6,0)))</f>
      </c>
      <c r="J8">
        <f>IF(B8="","",(IF(VLOOKUP(B8,inscriptions!$A$7:$G$473,7,0)=0,"",VLOOKUP(B8,inscriptions!$A$7:$G$473,7,0))))</f>
      </c>
      <c r="K8">
        <f>IF(B8="","",VLOOKUP(B8,inscriptions!$A$7:$D$473,4,0))</f>
      </c>
      <c r="L8" s="26">
        <f aca="true" t="shared" si="0" ref="L8:L71">IF(C8="","",HOUR(C8)*10000+MINUTE(C8)*100+SECOND(C8))</f>
      </c>
      <c r="M8">
        <f>IF(B8="","",VLOOKUP(B8,inscriptions!$A$7:$O$473,15,0))</f>
      </c>
    </row>
    <row r="9" spans="1:13" ht="15">
      <c r="A9" s="43">
        <f aca="true" t="shared" si="1" ref="A9:A72">IF(C9="","",A8+1)</f>
      </c>
      <c r="B9" s="44"/>
      <c r="C9" s="45"/>
      <c r="D9" s="46">
        <f>IF(B9="","",VLOOKUP(B9,inscriptions!$A$7:$B$473,2,0))</f>
      </c>
      <c r="E9" s="46">
        <f>IF(B9="","",VLOOKUP(B9,inscriptions!$A$7:$C$473,3,0))</f>
      </c>
      <c r="F9" s="47">
        <f>IF(B9="","",VLOOKUP(B9,inscriptions!$A$7:$H$473,8,0))</f>
      </c>
      <c r="G9" s="65">
        <f>IF(B9="","",RIGHT(VLOOKUP(B9,inscriptions!$A$7:$H$473,4,0),2))</f>
      </c>
      <c r="H9" s="47">
        <f>IF(F9&lt;&gt;"",COUNTIF($F$7:F9,F9),"")</f>
      </c>
      <c r="I9" s="48">
        <f>IF(B9="","",IF(VLOOKUP(B9,inscriptions!$A$7:$F$473,6,0)="","",VLOOKUP(B9,inscriptions!$A$7:$F$473,6,0)))</f>
      </c>
      <c r="J9">
        <f>IF(B9="","",(IF(VLOOKUP(B9,inscriptions!$A$7:$G$473,7,0)=0,"",VLOOKUP(B9,inscriptions!$A$7:$G$473,7,0))))</f>
      </c>
      <c r="K9">
        <f>IF(B9="","",VLOOKUP(B9,inscriptions!$A$7:$D$473,4,0))</f>
      </c>
      <c r="L9" s="26">
        <f t="shared" si="0"/>
      </c>
      <c r="M9">
        <f>IF(B9="","",VLOOKUP(B9,inscriptions!$A$7:$O$473,15,0))</f>
      </c>
    </row>
    <row r="10" spans="1:13" ht="15">
      <c r="A10" s="43">
        <f t="shared" si="1"/>
      </c>
      <c r="B10" s="44"/>
      <c r="C10" s="45"/>
      <c r="D10" s="46">
        <f>IF(B10="","",VLOOKUP(B10,inscriptions!$A$7:$B$473,2,0))</f>
      </c>
      <c r="E10" s="46">
        <f>IF(B10="","",VLOOKUP(B10,inscriptions!$A$7:$C$473,3,0))</f>
      </c>
      <c r="F10" s="47">
        <f>IF(B10="","",VLOOKUP(B10,inscriptions!$A$7:$H$473,8,0))</f>
      </c>
      <c r="G10" s="65">
        <f>IF(B10="","",RIGHT(VLOOKUP(B10,inscriptions!$A$7:$H$473,4,0),2))</f>
      </c>
      <c r="H10" s="47">
        <f>IF(F10&lt;&gt;"",COUNTIF($F$7:F10,F10),"")</f>
      </c>
      <c r="I10" s="48">
        <f>IF(B10="","",IF(VLOOKUP(B10,inscriptions!$A$7:$F$473,6,0)="","",VLOOKUP(B10,inscriptions!$A$7:$F$473,6,0)))</f>
      </c>
      <c r="J10">
        <f>IF(B10="","",(IF(VLOOKUP(B10,inscriptions!$A$7:$G$473,7,0)=0,"",VLOOKUP(B10,inscriptions!$A$7:$G$473,7,0))))</f>
      </c>
      <c r="K10">
        <f>IF(B10="","",VLOOKUP(B10,inscriptions!$A$7:$D$473,4,0))</f>
      </c>
      <c r="L10" s="26">
        <f t="shared" si="0"/>
      </c>
      <c r="M10">
        <f>IF(B10="","",VLOOKUP(B10,inscriptions!$A$7:$O$473,15,0))</f>
      </c>
    </row>
    <row r="11" spans="1:13" ht="15">
      <c r="A11" s="43">
        <f t="shared" si="1"/>
      </c>
      <c r="B11" s="44"/>
      <c r="C11" s="45"/>
      <c r="D11" s="46">
        <f>IF(B11="","",VLOOKUP(B11,inscriptions!$A$7:$B$473,2,0))</f>
      </c>
      <c r="E11" s="46">
        <f>IF(B11="","",VLOOKUP(B11,inscriptions!$A$7:$C$473,3,0))</f>
      </c>
      <c r="F11" s="47">
        <f>IF(B11="","",VLOOKUP(B11,inscriptions!$A$7:$H$473,8,0))</f>
      </c>
      <c r="G11" s="65">
        <f>IF(B11="","",RIGHT(VLOOKUP(B11,inscriptions!$A$7:$H$473,4,0),2))</f>
      </c>
      <c r="H11" s="47">
        <f>IF(F11&lt;&gt;"",COUNTIF($F$7:F11,F11),"")</f>
      </c>
      <c r="I11" s="48">
        <f>IF(B11="","",IF(VLOOKUP(B11,inscriptions!$A$7:$F$473,6,0)="","",VLOOKUP(B11,inscriptions!$A$7:$F$473,6,0)))</f>
      </c>
      <c r="J11">
        <f>IF(B11="","",(IF(VLOOKUP(B11,inscriptions!$A$7:$G$473,7,0)=0,"",VLOOKUP(B11,inscriptions!$A$7:$G$473,7,0))))</f>
      </c>
      <c r="K11">
        <f>IF(B11="","",VLOOKUP(B11,inscriptions!$A$7:$D$473,4,0))</f>
      </c>
      <c r="L11" s="26">
        <f t="shared" si="0"/>
      </c>
      <c r="M11">
        <f>IF(B11="","",VLOOKUP(B11,inscriptions!$A$7:$O$473,15,0))</f>
      </c>
    </row>
    <row r="12" spans="1:13" ht="15">
      <c r="A12" s="43">
        <f t="shared" si="1"/>
      </c>
      <c r="B12" s="44"/>
      <c r="C12" s="45"/>
      <c r="D12" s="46">
        <f>IF(B12="","",VLOOKUP(B12,inscriptions!$A$7:$B$473,2,0))</f>
      </c>
      <c r="E12" s="46">
        <f>IF(B12="","",VLOOKUP(B12,inscriptions!$A$7:$C$473,3,0))</f>
      </c>
      <c r="F12" s="47">
        <f>IF(B12="","",VLOOKUP(B12,inscriptions!$A$7:$H$473,8,0))</f>
      </c>
      <c r="G12" s="65">
        <f>IF(B12="","",RIGHT(VLOOKUP(B12,inscriptions!$A$7:$H$473,4,0),2))</f>
      </c>
      <c r="H12" s="47">
        <f>IF(F12&lt;&gt;"",COUNTIF($F$7:F12,F12),"")</f>
      </c>
      <c r="I12" s="48">
        <f>IF(B12="","",IF(VLOOKUP(B12,inscriptions!$A$7:$F$473,6,0)="","",VLOOKUP(B12,inscriptions!$A$7:$F$473,6,0)))</f>
      </c>
      <c r="J12">
        <f>IF(B12="","",(IF(VLOOKUP(B12,inscriptions!$A$7:$G$473,7,0)=0,"",VLOOKUP(B12,inscriptions!$A$7:$G$473,7,0))))</f>
      </c>
      <c r="K12">
        <f>IF(B12="","",VLOOKUP(B12,inscriptions!$A$7:$D$473,4,0))</f>
      </c>
      <c r="L12" s="26">
        <f t="shared" si="0"/>
      </c>
      <c r="M12">
        <f>IF(B12="","",VLOOKUP(B12,inscriptions!$A$7:$O$473,15,0))</f>
      </c>
    </row>
    <row r="13" spans="1:13" ht="15">
      <c r="A13" s="43">
        <f t="shared" si="1"/>
      </c>
      <c r="B13" s="44"/>
      <c r="C13" s="45"/>
      <c r="D13" s="46">
        <f>IF(B13="","",VLOOKUP(B13,inscriptions!$A$7:$B$473,2,0))</f>
      </c>
      <c r="E13" s="46">
        <f>IF(B13="","",VLOOKUP(B13,inscriptions!$A$7:$C$473,3,0))</f>
      </c>
      <c r="F13" s="47">
        <f>IF(B13="","",VLOOKUP(B13,inscriptions!$A$7:$H$473,8,0))</f>
      </c>
      <c r="G13" s="65">
        <f>IF(B13="","",RIGHT(VLOOKUP(B13,inscriptions!$A$7:$H$473,4,0),2))</f>
      </c>
      <c r="H13" s="47">
        <f>IF(F13&lt;&gt;"",COUNTIF($F$7:F13,F13),"")</f>
      </c>
      <c r="I13" s="48">
        <f>IF(B13="","",IF(VLOOKUP(B13,inscriptions!$A$7:$F$473,6,0)="","",VLOOKUP(B13,inscriptions!$A$7:$F$473,6,0)))</f>
      </c>
      <c r="J13">
        <f>IF(B13="","",(IF(VLOOKUP(B13,inscriptions!$A$7:$G$473,7,0)=0,"",VLOOKUP(B13,inscriptions!$A$7:$G$473,7,0))))</f>
      </c>
      <c r="K13">
        <f>IF(B13="","",VLOOKUP(B13,inscriptions!$A$7:$D$473,4,0))</f>
      </c>
      <c r="L13" s="26">
        <f t="shared" si="0"/>
      </c>
      <c r="M13">
        <f>IF(B13="","",VLOOKUP(B13,inscriptions!$A$7:$O$473,15,0))</f>
      </c>
    </row>
    <row r="14" spans="1:13" ht="15">
      <c r="A14" s="43">
        <f t="shared" si="1"/>
      </c>
      <c r="B14" s="44"/>
      <c r="C14" s="45"/>
      <c r="D14" s="46">
        <f>IF(B14="","",VLOOKUP(B14,inscriptions!$A$7:$B$473,2,0))</f>
      </c>
      <c r="E14" s="46">
        <f>IF(B14="","",VLOOKUP(B14,inscriptions!$A$7:$C$473,3,0))</f>
      </c>
      <c r="F14" s="47">
        <f>IF(B14="","",VLOOKUP(B14,inscriptions!$A$7:$H$473,8,0))</f>
      </c>
      <c r="G14" s="65">
        <f>IF(B14="","",RIGHT(VLOOKUP(B14,inscriptions!$A$7:$H$473,4,0),2))</f>
      </c>
      <c r="H14" s="47">
        <f>IF(F14&lt;&gt;"",COUNTIF($F$7:F14,F14),"")</f>
      </c>
      <c r="I14" s="48">
        <f>IF(B14="","",IF(VLOOKUP(B14,inscriptions!$A$7:$F$473,6,0)="","",VLOOKUP(B14,inscriptions!$A$7:$F$473,6,0)))</f>
      </c>
      <c r="J14">
        <f>IF(B14="","",(IF(VLOOKUP(B14,inscriptions!$A$7:$G$473,7,0)=0,"",VLOOKUP(B14,inscriptions!$A$7:$G$473,7,0))))</f>
      </c>
      <c r="K14">
        <f>IF(B14="","",VLOOKUP(B14,inscriptions!$A$7:$D$473,4,0))</f>
      </c>
      <c r="L14" s="26">
        <f t="shared" si="0"/>
      </c>
      <c r="M14">
        <f>IF(B14="","",VLOOKUP(B14,inscriptions!$A$7:$O$473,15,0))</f>
      </c>
    </row>
    <row r="15" spans="1:13" ht="15">
      <c r="A15" s="43">
        <f t="shared" si="1"/>
      </c>
      <c r="B15" s="44"/>
      <c r="C15" s="45"/>
      <c r="D15" s="46">
        <f>IF(B15="","",VLOOKUP(B15,inscriptions!$A$7:$B$473,2,0))</f>
      </c>
      <c r="E15" s="46">
        <f>IF(B15="","",VLOOKUP(B15,inscriptions!$A$7:$C$473,3,0))</f>
      </c>
      <c r="F15" s="47">
        <f>IF(B15="","",VLOOKUP(B15,inscriptions!$A$7:$H$473,8,0))</f>
      </c>
      <c r="G15" s="65">
        <f>IF(B15="","",RIGHT(VLOOKUP(B15,inscriptions!$A$7:$H$473,4,0),2))</f>
      </c>
      <c r="H15" s="47">
        <f>IF(F15&lt;&gt;"",COUNTIF($F$7:F15,F15),"")</f>
      </c>
      <c r="I15" s="48">
        <f>IF(B15="","",IF(VLOOKUP(B15,inscriptions!$A$7:$F$473,6,0)="","",VLOOKUP(B15,inscriptions!$A$7:$F$473,6,0)))</f>
      </c>
      <c r="J15">
        <f>IF(B15="","",(IF(VLOOKUP(B15,inscriptions!$A$7:$G$473,7,0)=0,"",VLOOKUP(B15,inscriptions!$A$7:$G$473,7,0))))</f>
      </c>
      <c r="K15">
        <f>IF(B15="","",VLOOKUP(B15,inscriptions!$A$7:$D$473,4,0))</f>
      </c>
      <c r="L15" s="26">
        <f t="shared" si="0"/>
      </c>
      <c r="M15">
        <f>IF(B15="","",VLOOKUP(B15,inscriptions!$A$7:$O$473,15,0))</f>
      </c>
    </row>
    <row r="16" spans="1:13" ht="15">
      <c r="A16" s="43">
        <f t="shared" si="1"/>
      </c>
      <c r="B16" s="44"/>
      <c r="C16" s="45"/>
      <c r="D16" s="46">
        <f>IF(B16="","",VLOOKUP(B16,inscriptions!$A$7:$B$473,2,0))</f>
      </c>
      <c r="E16" s="46">
        <f>IF(B16="","",VLOOKUP(B16,inscriptions!$A$7:$C$473,3,0))</f>
      </c>
      <c r="F16" s="47">
        <f>IF(B16="","",VLOOKUP(B16,inscriptions!$A$7:$H$473,8,0))</f>
      </c>
      <c r="G16" s="65">
        <f>IF(B16="","",RIGHT(VLOOKUP(B16,inscriptions!$A$7:$H$473,4,0),2))</f>
      </c>
      <c r="H16" s="47">
        <f>IF(F16&lt;&gt;"",COUNTIF($F$7:F16,F16),"")</f>
      </c>
      <c r="I16" s="48">
        <f>IF(B16="","",IF(VLOOKUP(B16,inscriptions!$A$7:$F$473,6,0)="","",VLOOKUP(B16,inscriptions!$A$7:$F$473,6,0)))</f>
      </c>
      <c r="J16">
        <f>IF(B16="","",(IF(VLOOKUP(B16,inscriptions!$A$7:$G$473,7,0)=0,"",VLOOKUP(B16,inscriptions!$A$7:$G$473,7,0))))</f>
      </c>
      <c r="K16">
        <f>IF(B16="","",VLOOKUP(B16,inscriptions!$A$7:$D$473,4,0))</f>
      </c>
      <c r="L16" s="26">
        <f t="shared" si="0"/>
      </c>
      <c r="M16">
        <f>IF(B16="","",VLOOKUP(B16,inscriptions!$A$7:$O$473,15,0))</f>
      </c>
    </row>
    <row r="17" spans="1:13" ht="15">
      <c r="A17" s="43">
        <f t="shared" si="1"/>
      </c>
      <c r="B17" s="44"/>
      <c r="C17" s="45"/>
      <c r="D17" s="46">
        <f>IF(B17="","",VLOOKUP(B17,inscriptions!$A$7:$B$473,2,0))</f>
      </c>
      <c r="E17" s="46">
        <f>IF(B17="","",VLOOKUP(B17,inscriptions!$A$7:$C$473,3,0))</f>
      </c>
      <c r="F17" s="47">
        <f>IF(B17="","",VLOOKUP(B17,inscriptions!$A$7:$H$473,8,0))</f>
      </c>
      <c r="G17" s="65">
        <f>IF(B17="","",RIGHT(VLOOKUP(B17,inscriptions!$A$7:$H$473,4,0),2))</f>
      </c>
      <c r="H17" s="47">
        <f>IF(F17&lt;&gt;"",COUNTIF($F$7:F17,F17),"")</f>
      </c>
      <c r="I17" s="48">
        <f>IF(B17="","",IF(VLOOKUP(B17,inscriptions!$A$7:$F$473,6,0)="","",VLOOKUP(B17,inscriptions!$A$7:$F$473,6,0)))</f>
      </c>
      <c r="J17">
        <f>IF(B17="","",(IF(VLOOKUP(B17,inscriptions!$A$7:$G$473,7,0)=0,"",VLOOKUP(B17,inscriptions!$A$7:$G$473,7,0))))</f>
      </c>
      <c r="K17">
        <f>IF(B17="","",VLOOKUP(B17,inscriptions!$A$7:$D$473,4,0))</f>
      </c>
      <c r="L17" s="26">
        <f t="shared" si="0"/>
      </c>
      <c r="M17">
        <f>IF(B17="","",VLOOKUP(B17,inscriptions!$A$7:$O$473,15,0))</f>
      </c>
    </row>
    <row r="18" spans="1:13" ht="15">
      <c r="A18" s="43">
        <f t="shared" si="1"/>
      </c>
      <c r="B18" s="44"/>
      <c r="C18" s="45"/>
      <c r="D18" s="46">
        <f>IF(B18="","",VLOOKUP(B18,inscriptions!$A$7:$B$473,2,0))</f>
      </c>
      <c r="E18" s="46">
        <f>IF(B18="","",VLOOKUP(B18,inscriptions!$A$7:$C$473,3,0))</f>
      </c>
      <c r="F18" s="47">
        <f>IF(B18="","",VLOOKUP(B18,inscriptions!$A$7:$H$473,8,0))</f>
      </c>
      <c r="G18" s="65">
        <f>IF(B18="","",RIGHT(VLOOKUP(B18,inscriptions!$A$7:$H$473,4,0),2))</f>
      </c>
      <c r="H18" s="47">
        <f>IF(F18&lt;&gt;"",COUNTIF($F$7:F18,F18),"")</f>
      </c>
      <c r="I18" s="48">
        <f>IF(B18="","",IF(VLOOKUP(B18,inscriptions!$A$7:$F$473,6,0)="","",VLOOKUP(B18,inscriptions!$A$7:$F$473,6,0)))</f>
      </c>
      <c r="J18">
        <f>IF(B18="","",(IF(VLOOKUP(B18,inscriptions!$A$7:$G$473,7,0)=0,"",VLOOKUP(B18,inscriptions!$A$7:$G$473,7,0))))</f>
      </c>
      <c r="K18">
        <f>IF(B18="","",VLOOKUP(B18,inscriptions!$A$7:$D$473,4,0))</f>
      </c>
      <c r="L18" s="26">
        <f t="shared" si="0"/>
      </c>
      <c r="M18">
        <f>IF(B18="","",VLOOKUP(B18,inscriptions!$A$7:$O$473,15,0))</f>
      </c>
    </row>
    <row r="19" spans="1:13" ht="15">
      <c r="A19" s="43">
        <f t="shared" si="1"/>
      </c>
      <c r="B19" s="44"/>
      <c r="C19" s="45"/>
      <c r="D19" s="46">
        <f>IF(B19="","",VLOOKUP(B19,inscriptions!$A$7:$B$473,2,0))</f>
      </c>
      <c r="E19" s="46">
        <f>IF(B19="","",VLOOKUP(B19,inscriptions!$A$7:$C$473,3,0))</f>
      </c>
      <c r="F19" s="47">
        <f>IF(B19="","",VLOOKUP(B19,inscriptions!$A$7:$H$473,8,0))</f>
      </c>
      <c r="G19" s="65">
        <f>IF(B19="","",RIGHT(VLOOKUP(B19,inscriptions!$A$7:$H$473,4,0),2))</f>
      </c>
      <c r="H19" s="47">
        <f>IF(F19&lt;&gt;"",COUNTIF($F$7:F19,F19),"")</f>
      </c>
      <c r="I19" s="48">
        <f>IF(B19="","",IF(VLOOKUP(B19,inscriptions!$A$7:$F$473,6,0)="","",VLOOKUP(B19,inscriptions!$A$7:$F$473,6,0)))</f>
      </c>
      <c r="J19">
        <f>IF(B19="","",(IF(VLOOKUP(B19,inscriptions!$A$7:$G$473,7,0)=0,"",VLOOKUP(B19,inscriptions!$A$7:$G$473,7,0))))</f>
      </c>
      <c r="K19">
        <f>IF(B19="","",VLOOKUP(B19,inscriptions!$A$7:$D$473,4,0))</f>
      </c>
      <c r="L19" s="26">
        <f t="shared" si="0"/>
      </c>
      <c r="M19">
        <f>IF(B19="","",VLOOKUP(B19,inscriptions!$A$7:$O$473,15,0))</f>
      </c>
    </row>
    <row r="20" spans="1:13" ht="15">
      <c r="A20" s="43">
        <f t="shared" si="1"/>
      </c>
      <c r="B20" s="44"/>
      <c r="C20" s="45"/>
      <c r="D20" s="46">
        <f>IF(B20="","",VLOOKUP(B20,inscriptions!$A$7:$B$473,2,0))</f>
      </c>
      <c r="E20" s="46">
        <f>IF(B20="","",VLOOKUP(B20,inscriptions!$A$7:$C$473,3,0))</f>
      </c>
      <c r="F20" s="47">
        <f>IF(B20="","",VLOOKUP(B20,inscriptions!$A$7:$H$473,8,0))</f>
      </c>
      <c r="G20" s="65">
        <f>IF(B20="","",RIGHT(VLOOKUP(B20,inscriptions!$A$7:$H$473,4,0),2))</f>
      </c>
      <c r="H20" s="47">
        <f>IF(F20&lt;&gt;"",COUNTIF($F$7:F20,F20),"")</f>
      </c>
      <c r="I20" s="48">
        <f>IF(B20="","",IF(VLOOKUP(B20,inscriptions!$A$7:$F$473,6,0)="","",VLOOKUP(B20,inscriptions!$A$7:$F$473,6,0)))</f>
      </c>
      <c r="J20">
        <f>IF(B20="","",(IF(VLOOKUP(B20,inscriptions!$A$7:$G$473,7,0)=0,"",VLOOKUP(B20,inscriptions!$A$7:$G$473,7,0))))</f>
      </c>
      <c r="K20">
        <f>IF(B20="","",VLOOKUP(B20,inscriptions!$A$7:$D$473,4,0))</f>
      </c>
      <c r="L20" s="26">
        <f t="shared" si="0"/>
      </c>
      <c r="M20">
        <f>IF(B20="","",VLOOKUP(B20,inscriptions!$A$7:$O$473,15,0))</f>
      </c>
    </row>
    <row r="21" spans="1:13" ht="15">
      <c r="A21" s="43">
        <f t="shared" si="1"/>
      </c>
      <c r="B21" s="44"/>
      <c r="C21" s="45"/>
      <c r="D21" s="46">
        <f>IF(B21="","",VLOOKUP(B21,inscriptions!$A$7:$B$473,2,0))</f>
      </c>
      <c r="E21" s="46">
        <f>IF(B21="","",VLOOKUP(B21,inscriptions!$A$7:$C$473,3,0))</f>
      </c>
      <c r="F21" s="47">
        <f>IF(B21="","",VLOOKUP(B21,inscriptions!$A$7:$H$473,8,0))</f>
      </c>
      <c r="G21" s="65">
        <f>IF(B21="","",RIGHT(VLOOKUP(B21,inscriptions!$A$7:$H$473,4,0),2))</f>
      </c>
      <c r="H21" s="47">
        <f>IF(F21&lt;&gt;"",COUNTIF($F$7:F21,F21),"")</f>
      </c>
      <c r="I21" s="48">
        <f>IF(B21="","",IF(VLOOKUP(B21,inscriptions!$A$7:$F$473,6,0)="","",VLOOKUP(B21,inscriptions!$A$7:$F$473,6,0)))</f>
      </c>
      <c r="J21">
        <f>IF(B21="","",(IF(VLOOKUP(B21,inscriptions!$A$7:$G$473,7,0)=0,"",VLOOKUP(B21,inscriptions!$A$7:$G$473,7,0))))</f>
      </c>
      <c r="K21">
        <f>IF(B21="","",VLOOKUP(B21,inscriptions!$A$7:$D$473,4,0))</f>
      </c>
      <c r="L21" s="26">
        <f t="shared" si="0"/>
      </c>
      <c r="M21">
        <f>IF(B21="","",VLOOKUP(B21,inscriptions!$A$7:$O$473,15,0))</f>
      </c>
    </row>
    <row r="22" spans="1:13" ht="15">
      <c r="A22" s="43">
        <f t="shared" si="1"/>
      </c>
      <c r="B22" s="44"/>
      <c r="C22" s="45"/>
      <c r="D22" s="46">
        <f>IF(B22="","",VLOOKUP(B22,inscriptions!$A$7:$B$473,2,0))</f>
      </c>
      <c r="E22" s="46">
        <f>IF(B22="","",VLOOKUP(B22,inscriptions!$A$7:$C$473,3,0))</f>
      </c>
      <c r="F22" s="47">
        <f>IF(B22="","",VLOOKUP(B22,inscriptions!$A$7:$H$473,8,0))</f>
      </c>
      <c r="G22" s="65">
        <f>IF(B22="","",RIGHT(VLOOKUP(B22,inscriptions!$A$7:$H$473,4,0),2))</f>
      </c>
      <c r="H22" s="47">
        <f>IF(F22&lt;&gt;"",COUNTIF($F$7:F22,F22),"")</f>
      </c>
      <c r="I22" s="48">
        <f>IF(B22="","",IF(VLOOKUP(B22,inscriptions!$A$7:$F$473,6,0)="","",VLOOKUP(B22,inscriptions!$A$7:$F$473,6,0)))</f>
      </c>
      <c r="J22">
        <f>IF(B22="","",(IF(VLOOKUP(B22,inscriptions!$A$7:$G$473,7,0)=0,"",VLOOKUP(B22,inscriptions!$A$7:$G$473,7,0))))</f>
      </c>
      <c r="K22">
        <f>IF(B22="","",VLOOKUP(B22,inscriptions!$A$7:$D$473,4,0))</f>
      </c>
      <c r="L22" s="26">
        <f t="shared" si="0"/>
      </c>
      <c r="M22">
        <f>IF(B22="","",VLOOKUP(B22,inscriptions!$A$7:$O$473,15,0))</f>
      </c>
    </row>
    <row r="23" spans="1:13" ht="15">
      <c r="A23" s="43">
        <f t="shared" si="1"/>
      </c>
      <c r="B23" s="44"/>
      <c r="C23" s="45"/>
      <c r="D23" s="46">
        <f>IF(B23="","",VLOOKUP(B23,inscriptions!$A$7:$B$473,2,0))</f>
      </c>
      <c r="E23" s="46">
        <f>IF(B23="","",VLOOKUP(B23,inscriptions!$A$7:$C$473,3,0))</f>
      </c>
      <c r="F23" s="47">
        <f>IF(B23="","",VLOOKUP(B23,inscriptions!$A$7:$H$473,8,0))</f>
      </c>
      <c r="G23" s="65">
        <f>IF(B23="","",RIGHT(VLOOKUP(B23,inscriptions!$A$7:$H$473,4,0),2))</f>
      </c>
      <c r="H23" s="47">
        <f>IF(F23&lt;&gt;"",COUNTIF($F$7:F23,F23),"")</f>
      </c>
      <c r="I23" s="48">
        <f>IF(B23="","",IF(VLOOKUP(B23,inscriptions!$A$7:$F$473,6,0)="","",VLOOKUP(B23,inscriptions!$A$7:$F$473,6,0)))</f>
      </c>
      <c r="J23">
        <f>IF(B23="","",(IF(VLOOKUP(B23,inscriptions!$A$7:$G$473,7,0)=0,"",VLOOKUP(B23,inscriptions!$A$7:$G$473,7,0))))</f>
      </c>
      <c r="K23">
        <f>IF(B23="","",VLOOKUP(B23,inscriptions!$A$7:$D$473,4,0))</f>
      </c>
      <c r="L23" s="26">
        <f t="shared" si="0"/>
      </c>
      <c r="M23">
        <f>IF(B23="","",VLOOKUP(B23,inscriptions!$A$7:$O$473,15,0))</f>
      </c>
    </row>
    <row r="24" spans="1:13" ht="15">
      <c r="A24" s="43">
        <f t="shared" si="1"/>
      </c>
      <c r="B24" s="44"/>
      <c r="C24" s="45"/>
      <c r="D24" s="46">
        <f>IF(B24="","",VLOOKUP(B24,inscriptions!$A$7:$B$473,2,0))</f>
      </c>
      <c r="E24" s="46">
        <f>IF(B24="","",VLOOKUP(B24,inscriptions!$A$7:$C$473,3,0))</f>
      </c>
      <c r="F24" s="47">
        <f>IF(B24="","",VLOOKUP(B24,inscriptions!$A$7:$H$473,8,0))</f>
      </c>
      <c r="G24" s="65">
        <f>IF(B24="","",RIGHT(VLOOKUP(B24,inscriptions!$A$7:$H$473,4,0),2))</f>
      </c>
      <c r="H24" s="47">
        <f>IF(F24&lt;&gt;"",COUNTIF($F$7:F24,F24),"")</f>
      </c>
      <c r="I24" s="48">
        <f>IF(B24="","",IF(VLOOKUP(B24,inscriptions!$A$7:$F$473,6,0)="","",VLOOKUP(B24,inscriptions!$A$7:$F$473,6,0)))</f>
      </c>
      <c r="J24">
        <f>IF(B24="","",(IF(VLOOKUP(B24,inscriptions!$A$7:$G$473,7,0)=0,"",VLOOKUP(B24,inscriptions!$A$7:$G$473,7,0))))</f>
      </c>
      <c r="K24">
        <f>IF(B24="","",VLOOKUP(B24,inscriptions!$A$7:$D$473,4,0))</f>
      </c>
      <c r="L24" s="26">
        <f t="shared" si="0"/>
      </c>
      <c r="M24">
        <f>IF(B24="","",VLOOKUP(B24,inscriptions!$A$7:$O$473,15,0))</f>
      </c>
    </row>
    <row r="25" spans="1:13" ht="15">
      <c r="A25" s="43">
        <f t="shared" si="1"/>
      </c>
      <c r="B25" s="44"/>
      <c r="C25" s="45"/>
      <c r="D25" s="46">
        <f>IF(B25="","",VLOOKUP(B25,inscriptions!$A$7:$B$473,2,0))</f>
      </c>
      <c r="E25" s="46">
        <f>IF(B25="","",VLOOKUP(B25,inscriptions!$A$7:$C$473,3,0))</f>
      </c>
      <c r="F25" s="47">
        <f>IF(B25="","",VLOOKUP(B25,inscriptions!$A$7:$H$473,8,0))</f>
      </c>
      <c r="G25" s="65">
        <f>IF(B25="","",RIGHT(VLOOKUP(B25,inscriptions!$A$7:$H$473,4,0),2))</f>
      </c>
      <c r="H25" s="47">
        <f>IF(F25&lt;&gt;"",COUNTIF($F$7:F25,F25),"")</f>
      </c>
      <c r="I25" s="48">
        <f>IF(B25="","",IF(VLOOKUP(B25,inscriptions!$A$7:$F$473,6,0)="","",VLOOKUP(B25,inscriptions!$A$7:$F$473,6,0)))</f>
      </c>
      <c r="J25">
        <f>IF(B25="","",(IF(VLOOKUP(B25,inscriptions!$A$7:$G$473,7,0)=0,"",VLOOKUP(B25,inscriptions!$A$7:$G$473,7,0))))</f>
      </c>
      <c r="K25">
        <f>IF(B25="","",VLOOKUP(B25,inscriptions!$A$7:$D$473,4,0))</f>
      </c>
      <c r="L25" s="26">
        <f t="shared" si="0"/>
      </c>
      <c r="M25">
        <f>IF(B25="","",VLOOKUP(B25,inscriptions!$A$7:$O$473,15,0))</f>
      </c>
    </row>
    <row r="26" spans="1:13" ht="15">
      <c r="A26" s="43">
        <f t="shared" si="1"/>
      </c>
      <c r="B26" s="44"/>
      <c r="C26" s="45"/>
      <c r="D26" s="46">
        <f>IF(B26="","",VLOOKUP(B26,inscriptions!$A$7:$B$473,2,0))</f>
      </c>
      <c r="E26" s="46">
        <f>IF(B26="","",VLOOKUP(B26,inscriptions!$A$7:$C$473,3,0))</f>
      </c>
      <c r="F26" s="47">
        <f>IF(B26="","",VLOOKUP(B26,inscriptions!$A$7:$H$473,8,0))</f>
      </c>
      <c r="G26" s="65">
        <f>IF(B26="","",RIGHT(VLOOKUP(B26,inscriptions!$A$7:$H$473,4,0),2))</f>
      </c>
      <c r="H26" s="47">
        <f>IF(F26&lt;&gt;"",COUNTIF($F$7:F26,F26),"")</f>
      </c>
      <c r="I26" s="48">
        <f>IF(B26="","",IF(VLOOKUP(B26,inscriptions!$A$7:$F$473,6,0)="","",VLOOKUP(B26,inscriptions!$A$7:$F$473,6,0)))</f>
      </c>
      <c r="J26">
        <f>IF(B26="","",(IF(VLOOKUP(B26,inscriptions!$A$7:$G$473,7,0)=0,"",VLOOKUP(B26,inscriptions!$A$7:$G$473,7,0))))</f>
      </c>
      <c r="K26">
        <f>IF(B26="","",VLOOKUP(B26,inscriptions!$A$7:$D$473,4,0))</f>
      </c>
      <c r="L26" s="26">
        <f t="shared" si="0"/>
      </c>
      <c r="M26">
        <f>IF(B26="","",VLOOKUP(B26,inscriptions!$A$7:$O$473,15,0))</f>
      </c>
    </row>
    <row r="27" spans="1:13" ht="15">
      <c r="A27" s="43">
        <f t="shared" si="1"/>
      </c>
      <c r="B27" s="44"/>
      <c r="C27" s="45"/>
      <c r="D27" s="46">
        <f>IF(B27="","",VLOOKUP(B27,inscriptions!$A$7:$B$473,2,0))</f>
      </c>
      <c r="E27" s="46">
        <f>IF(B27="","",VLOOKUP(B27,inscriptions!$A$7:$C$473,3,0))</f>
      </c>
      <c r="F27" s="47">
        <f>IF(B27="","",VLOOKUP(B27,inscriptions!$A$7:$H$473,8,0))</f>
      </c>
      <c r="G27" s="65">
        <f>IF(B27="","",RIGHT(VLOOKUP(B27,inscriptions!$A$7:$H$473,4,0),2))</f>
      </c>
      <c r="H27" s="47">
        <f>IF(F27&lt;&gt;"",COUNTIF($F$7:F27,F27),"")</f>
      </c>
      <c r="I27" s="48">
        <f>IF(B27="","",IF(VLOOKUP(B27,inscriptions!$A$7:$F$473,6,0)="","",VLOOKUP(B27,inscriptions!$A$7:$F$473,6,0)))</f>
      </c>
      <c r="J27">
        <f>IF(B27="","",(IF(VLOOKUP(B27,inscriptions!$A$7:$G$473,7,0)=0,"",VLOOKUP(B27,inscriptions!$A$7:$G$473,7,0))))</f>
      </c>
      <c r="K27">
        <f>IF(B27="","",VLOOKUP(B27,inscriptions!$A$7:$D$473,4,0))</f>
      </c>
      <c r="L27" s="26">
        <f t="shared" si="0"/>
      </c>
      <c r="M27">
        <f>IF(B27="","",VLOOKUP(B27,inscriptions!$A$7:$O$473,15,0))</f>
      </c>
    </row>
    <row r="28" spans="1:13" ht="15">
      <c r="A28" s="43">
        <f t="shared" si="1"/>
      </c>
      <c r="B28" s="44"/>
      <c r="C28" s="45"/>
      <c r="D28" s="46">
        <f>IF(B28="","",VLOOKUP(B28,inscriptions!$A$7:$B$473,2,0))</f>
      </c>
      <c r="E28" s="46">
        <f>IF(B28="","",VLOOKUP(B28,inscriptions!$A$7:$C$473,3,0))</f>
      </c>
      <c r="F28" s="47">
        <f>IF(B28="","",VLOOKUP(B28,inscriptions!$A$7:$H$473,8,0))</f>
      </c>
      <c r="G28" s="65">
        <f>IF(B28="","",RIGHT(VLOOKUP(B28,inscriptions!$A$7:$H$473,4,0),2))</f>
      </c>
      <c r="H28" s="47">
        <f>IF(F28&lt;&gt;"",COUNTIF($F$7:F28,F28),"")</f>
      </c>
      <c r="I28" s="48">
        <f>IF(B28="","",IF(VLOOKUP(B28,inscriptions!$A$7:$F$473,6,0)="","",VLOOKUP(B28,inscriptions!$A$7:$F$473,6,0)))</f>
      </c>
      <c r="J28">
        <f>IF(B28="","",(IF(VLOOKUP(B28,inscriptions!$A$7:$G$473,7,0)=0,"",VLOOKUP(B28,inscriptions!$A$7:$G$473,7,0))))</f>
      </c>
      <c r="K28">
        <f>IF(B28="","",VLOOKUP(B28,inscriptions!$A$7:$D$473,4,0))</f>
      </c>
      <c r="L28" s="26">
        <f t="shared" si="0"/>
      </c>
      <c r="M28">
        <f>IF(B28="","",VLOOKUP(B28,inscriptions!$A$7:$O$473,15,0))</f>
      </c>
    </row>
    <row r="29" spans="1:13" ht="15">
      <c r="A29" s="43">
        <f t="shared" si="1"/>
      </c>
      <c r="B29" s="44"/>
      <c r="C29" s="45"/>
      <c r="D29" s="46">
        <f>IF(B29="","",VLOOKUP(B29,inscriptions!$A$7:$B$473,2,0))</f>
      </c>
      <c r="E29" s="46">
        <f>IF(B29="","",VLOOKUP(B29,inscriptions!$A$7:$C$473,3,0))</f>
      </c>
      <c r="F29" s="47">
        <f>IF(B29="","",VLOOKUP(B29,inscriptions!$A$7:$H$473,8,0))</f>
      </c>
      <c r="G29" s="65">
        <f>IF(B29="","",RIGHT(VLOOKUP(B29,inscriptions!$A$7:$H$473,4,0),2))</f>
      </c>
      <c r="H29" s="47">
        <f>IF(F29&lt;&gt;"",COUNTIF($F$7:F29,F29),"")</f>
      </c>
      <c r="I29" s="48">
        <f>IF(B29="","",IF(VLOOKUP(B29,inscriptions!$A$7:$F$473,6,0)="","",VLOOKUP(B29,inscriptions!$A$7:$F$473,6,0)))</f>
      </c>
      <c r="J29">
        <f>IF(B29="","",(IF(VLOOKUP(B29,inscriptions!$A$7:$G$473,7,0)=0,"",VLOOKUP(B29,inscriptions!$A$7:$G$473,7,0))))</f>
      </c>
      <c r="K29">
        <f>IF(B29="","",VLOOKUP(B29,inscriptions!$A$7:$D$473,4,0))</f>
      </c>
      <c r="L29" s="26">
        <f t="shared" si="0"/>
      </c>
      <c r="M29">
        <f>IF(B29="","",VLOOKUP(B29,inscriptions!$A$7:$O$473,15,0))</f>
      </c>
    </row>
    <row r="30" spans="1:13" ht="15">
      <c r="A30" s="43">
        <f t="shared" si="1"/>
      </c>
      <c r="B30" s="44"/>
      <c r="C30" s="45"/>
      <c r="D30" s="46">
        <f>IF(B30="","",VLOOKUP(B30,inscriptions!$A$7:$B$473,2,0))</f>
      </c>
      <c r="E30" s="46">
        <f>IF(B30="","",VLOOKUP(B30,inscriptions!$A$7:$C$473,3,0))</f>
      </c>
      <c r="F30" s="47">
        <f>IF(B30="","",VLOOKUP(B30,inscriptions!$A$7:$H$473,8,0))</f>
      </c>
      <c r="G30" s="65">
        <f>IF(B30="","",RIGHT(VLOOKUP(B30,inscriptions!$A$7:$H$473,4,0),2))</f>
      </c>
      <c r="H30" s="47">
        <f>IF(F30&lt;&gt;"",COUNTIF($F$7:F30,F30),"")</f>
      </c>
      <c r="I30" s="48">
        <f>IF(B30="","",IF(VLOOKUP(B30,inscriptions!$A$7:$F$473,6,0)="","",VLOOKUP(B30,inscriptions!$A$7:$F$473,6,0)))</f>
      </c>
      <c r="J30">
        <f>IF(B30="","",(IF(VLOOKUP(B30,inscriptions!$A$7:$G$473,7,0)=0,"",VLOOKUP(B30,inscriptions!$A$7:$G$473,7,0))))</f>
      </c>
      <c r="K30">
        <f>IF(B30="","",VLOOKUP(B30,inscriptions!$A$7:$D$473,4,0))</f>
      </c>
      <c r="L30" s="26">
        <f t="shared" si="0"/>
      </c>
      <c r="M30">
        <f>IF(B30="","",VLOOKUP(B30,inscriptions!$A$7:$O$473,15,0))</f>
      </c>
    </row>
    <row r="31" spans="1:13" ht="15">
      <c r="A31" s="43">
        <f t="shared" si="1"/>
      </c>
      <c r="B31" s="44"/>
      <c r="C31" s="45"/>
      <c r="D31" s="46">
        <f>IF(B31="","",VLOOKUP(B31,inscriptions!$A$7:$B$473,2,0))</f>
      </c>
      <c r="E31" s="46">
        <f>IF(B31="","",VLOOKUP(B31,inscriptions!$A$7:$C$473,3,0))</f>
      </c>
      <c r="F31" s="47">
        <f>IF(B31="","",VLOOKUP(B31,inscriptions!$A$7:$H$473,8,0))</f>
      </c>
      <c r="G31" s="65">
        <f>IF(B31="","",RIGHT(VLOOKUP(B31,inscriptions!$A$7:$H$473,4,0),2))</f>
      </c>
      <c r="H31" s="47">
        <f>IF(F31&lt;&gt;"",COUNTIF($F$7:F31,F31),"")</f>
      </c>
      <c r="I31" s="48">
        <f>IF(B31="","",IF(VLOOKUP(B31,inscriptions!$A$7:$F$473,6,0)="","",VLOOKUP(B31,inscriptions!$A$7:$F$473,6,0)))</f>
      </c>
      <c r="J31">
        <f>IF(B31="","",(IF(VLOOKUP(B31,inscriptions!$A$7:$G$473,7,0)=0,"",VLOOKUP(B31,inscriptions!$A$7:$G$473,7,0))))</f>
      </c>
      <c r="K31">
        <f>IF(B31="","",VLOOKUP(B31,inscriptions!$A$7:$D$473,4,0))</f>
      </c>
      <c r="L31" s="26">
        <f t="shared" si="0"/>
      </c>
      <c r="M31">
        <f>IF(B31="","",VLOOKUP(B31,inscriptions!$A$7:$O$473,15,0))</f>
      </c>
    </row>
    <row r="32" spans="1:13" ht="15">
      <c r="A32" s="43">
        <f t="shared" si="1"/>
      </c>
      <c r="B32" s="44"/>
      <c r="C32" s="45"/>
      <c r="D32" s="46">
        <f>IF(B32="","",VLOOKUP(B32,inscriptions!$A$7:$B$473,2,0))</f>
      </c>
      <c r="E32" s="46">
        <f>IF(B32="","",VLOOKUP(B32,inscriptions!$A$7:$C$473,3,0))</f>
      </c>
      <c r="F32" s="47">
        <f>IF(B32="","",VLOOKUP(B32,inscriptions!$A$7:$H$473,8,0))</f>
      </c>
      <c r="G32" s="65">
        <f>IF(B32="","",RIGHT(VLOOKUP(B32,inscriptions!$A$7:$H$473,4,0),2))</f>
      </c>
      <c r="H32" s="47">
        <f>IF(F32&lt;&gt;"",COUNTIF($F$7:F32,F32),"")</f>
      </c>
      <c r="I32" s="48">
        <f>IF(B32="","",IF(VLOOKUP(B32,inscriptions!$A$7:$F$473,6,0)="","",VLOOKUP(B32,inscriptions!$A$7:$F$473,6,0)))</f>
      </c>
      <c r="J32">
        <f>IF(B32="","",(IF(VLOOKUP(B32,inscriptions!$A$7:$G$473,7,0)=0,"",VLOOKUP(B32,inscriptions!$A$7:$G$473,7,0))))</f>
      </c>
      <c r="K32">
        <f>IF(B32="","",VLOOKUP(B32,inscriptions!$A$7:$D$473,4,0))</f>
      </c>
      <c r="L32" s="26">
        <f t="shared" si="0"/>
      </c>
      <c r="M32">
        <f>IF(B32="","",VLOOKUP(B32,inscriptions!$A$7:$O$473,15,0))</f>
      </c>
    </row>
    <row r="33" spans="1:13" ht="15">
      <c r="A33" s="43">
        <f t="shared" si="1"/>
      </c>
      <c r="B33" s="44"/>
      <c r="C33" s="45"/>
      <c r="D33" s="46">
        <f>IF(B33="","",VLOOKUP(B33,inscriptions!$A$7:$B$473,2,0))</f>
      </c>
      <c r="E33" s="46">
        <f>IF(B33="","",VLOOKUP(B33,inscriptions!$A$7:$C$473,3,0))</f>
      </c>
      <c r="F33" s="47">
        <f>IF(B33="","",VLOOKUP(B33,inscriptions!$A$7:$H$473,8,0))</f>
      </c>
      <c r="G33" s="65">
        <f>IF(B33="","",RIGHT(VLOOKUP(B33,inscriptions!$A$7:$H$473,4,0),2))</f>
      </c>
      <c r="H33" s="47">
        <f>IF(F33&lt;&gt;"",COUNTIF($F$7:F33,F33),"")</f>
      </c>
      <c r="I33" s="48">
        <f>IF(B33="","",IF(VLOOKUP(B33,inscriptions!$A$7:$F$473,6,0)="","",VLOOKUP(B33,inscriptions!$A$7:$F$473,6,0)))</f>
      </c>
      <c r="J33">
        <f>IF(B33="","",(IF(VLOOKUP(B33,inscriptions!$A$7:$G$473,7,0)=0,"",VLOOKUP(B33,inscriptions!$A$7:$G$473,7,0))))</f>
      </c>
      <c r="K33">
        <f>IF(B33="","",VLOOKUP(B33,inscriptions!$A$7:$D$473,4,0))</f>
      </c>
      <c r="L33" s="26">
        <f t="shared" si="0"/>
      </c>
      <c r="M33">
        <f>IF(B33="","",VLOOKUP(B33,inscriptions!$A$7:$O$473,15,0))</f>
      </c>
    </row>
    <row r="34" spans="1:13" ht="15">
      <c r="A34" s="43">
        <f t="shared" si="1"/>
      </c>
      <c r="B34" s="44"/>
      <c r="C34" s="45"/>
      <c r="D34" s="46">
        <f>IF(B34="","",VLOOKUP(B34,inscriptions!$A$7:$B$473,2,0))</f>
      </c>
      <c r="E34" s="46">
        <f>IF(B34="","",VLOOKUP(B34,inscriptions!$A$7:$C$473,3,0))</f>
      </c>
      <c r="F34" s="47">
        <f>IF(B34="","",VLOOKUP(B34,inscriptions!$A$7:$H$473,8,0))</f>
      </c>
      <c r="G34" s="65">
        <f>IF(B34="","",RIGHT(VLOOKUP(B34,inscriptions!$A$7:$H$473,4,0),2))</f>
      </c>
      <c r="H34" s="47">
        <f>IF(F34&lt;&gt;"",COUNTIF($F$7:F34,F34),"")</f>
      </c>
      <c r="I34" s="48">
        <f>IF(B34="","",IF(VLOOKUP(B34,inscriptions!$A$7:$F$473,6,0)="","",VLOOKUP(B34,inscriptions!$A$7:$F$473,6,0)))</f>
      </c>
      <c r="J34">
        <f>IF(B34="","",(IF(VLOOKUP(B34,inscriptions!$A$7:$G$473,7,0)=0,"",VLOOKUP(B34,inscriptions!$A$7:$G$473,7,0))))</f>
      </c>
      <c r="K34">
        <f>IF(B34="","",VLOOKUP(B34,inscriptions!$A$7:$D$473,4,0))</f>
      </c>
      <c r="L34" s="26">
        <f t="shared" si="0"/>
      </c>
      <c r="M34">
        <f>IF(B34="","",VLOOKUP(B34,inscriptions!$A$7:$O$473,15,0))</f>
      </c>
    </row>
    <row r="35" spans="1:13" ht="15">
      <c r="A35" s="43">
        <f t="shared" si="1"/>
      </c>
      <c r="B35" s="44"/>
      <c r="C35" s="45"/>
      <c r="D35" s="46">
        <f>IF(B35="","",VLOOKUP(B35,inscriptions!$A$7:$B$473,2,0))</f>
      </c>
      <c r="E35" s="46">
        <f>IF(B35="","",VLOOKUP(B35,inscriptions!$A$7:$C$473,3,0))</f>
      </c>
      <c r="F35" s="47">
        <f>IF(B35="","",VLOOKUP(B35,inscriptions!$A$7:$H$473,8,0))</f>
      </c>
      <c r="G35" s="65">
        <f>IF(B35="","",RIGHT(VLOOKUP(B35,inscriptions!$A$7:$H$473,4,0),2))</f>
      </c>
      <c r="H35" s="47">
        <f>IF(F35&lt;&gt;"",COUNTIF($F$7:F35,F35),"")</f>
      </c>
      <c r="I35" s="48">
        <f>IF(B35="","",IF(VLOOKUP(B35,inscriptions!$A$7:$F$473,6,0)="","",VLOOKUP(B35,inscriptions!$A$7:$F$473,6,0)))</f>
      </c>
      <c r="J35">
        <f>IF(B35="","",(IF(VLOOKUP(B35,inscriptions!$A$7:$G$473,7,0)=0,"",VLOOKUP(B35,inscriptions!$A$7:$G$473,7,0))))</f>
      </c>
      <c r="K35">
        <f>IF(B35="","",VLOOKUP(B35,inscriptions!$A$7:$D$473,4,0))</f>
      </c>
      <c r="L35" s="26">
        <f t="shared" si="0"/>
      </c>
      <c r="M35">
        <f>IF(B35="","",VLOOKUP(B35,inscriptions!$A$7:$O$473,15,0))</f>
      </c>
    </row>
    <row r="36" spans="1:13" ht="15">
      <c r="A36" s="43">
        <f t="shared" si="1"/>
      </c>
      <c r="B36" s="44"/>
      <c r="C36" s="45"/>
      <c r="D36" s="46">
        <f>IF(B36="","",VLOOKUP(B36,inscriptions!$A$7:$B$473,2,0))</f>
      </c>
      <c r="E36" s="46">
        <f>IF(B36="","",VLOOKUP(B36,inscriptions!$A$7:$C$473,3,0))</f>
      </c>
      <c r="F36" s="47">
        <f>IF(B36="","",VLOOKUP(B36,inscriptions!$A$7:$H$473,8,0))</f>
      </c>
      <c r="G36" s="65">
        <f>IF(B36="","",RIGHT(VLOOKUP(B36,inscriptions!$A$7:$H$473,4,0),2))</f>
      </c>
      <c r="H36" s="47">
        <f>IF(F36&lt;&gt;"",COUNTIF($F$7:F36,F36),"")</f>
      </c>
      <c r="I36" s="48">
        <f>IF(B36="","",IF(VLOOKUP(B36,inscriptions!$A$7:$F$473,6,0)="","",VLOOKUP(B36,inscriptions!$A$7:$F$473,6,0)))</f>
      </c>
      <c r="J36">
        <f>IF(B36="","",(IF(VLOOKUP(B36,inscriptions!$A$7:$G$473,7,0)=0,"",VLOOKUP(B36,inscriptions!$A$7:$G$473,7,0))))</f>
      </c>
      <c r="K36">
        <f>IF(B36="","",VLOOKUP(B36,inscriptions!$A$7:$D$473,4,0))</f>
      </c>
      <c r="L36" s="26">
        <f t="shared" si="0"/>
      </c>
      <c r="M36">
        <f>IF(B36="","",VLOOKUP(B36,inscriptions!$A$7:$O$473,15,0))</f>
      </c>
    </row>
    <row r="37" spans="1:13" ht="15">
      <c r="A37" s="43">
        <f t="shared" si="1"/>
      </c>
      <c r="B37" s="44"/>
      <c r="C37" s="45"/>
      <c r="D37" s="46">
        <f>IF(B37="","",VLOOKUP(B37,inscriptions!$A$7:$B$473,2,0))</f>
      </c>
      <c r="E37" s="46">
        <f>IF(B37="","",VLOOKUP(B37,inscriptions!$A$7:$C$473,3,0))</f>
      </c>
      <c r="F37" s="47">
        <f>IF(B37="","",VLOOKUP(B37,inscriptions!$A$7:$H$473,8,0))</f>
      </c>
      <c r="G37" s="65">
        <f>IF(B37="","",RIGHT(VLOOKUP(B37,inscriptions!$A$7:$H$473,4,0),2))</f>
      </c>
      <c r="H37" s="47">
        <f>IF(F37&lt;&gt;"",COUNTIF($F$7:F37,F37),"")</f>
      </c>
      <c r="I37" s="48">
        <f>IF(B37="","",IF(VLOOKUP(B37,inscriptions!$A$7:$F$473,6,0)="","",VLOOKUP(B37,inscriptions!$A$7:$F$473,6,0)))</f>
      </c>
      <c r="J37">
        <f>IF(B37="","",(IF(VLOOKUP(B37,inscriptions!$A$7:$G$473,7,0)=0,"",VLOOKUP(B37,inscriptions!$A$7:$G$473,7,0))))</f>
      </c>
      <c r="K37">
        <f>IF(B37="","",VLOOKUP(B37,inscriptions!$A$7:$D$473,4,0))</f>
      </c>
      <c r="L37" s="26">
        <f t="shared" si="0"/>
      </c>
      <c r="M37">
        <f>IF(B37="","",VLOOKUP(B37,inscriptions!$A$7:$O$473,15,0))</f>
      </c>
    </row>
    <row r="38" spans="1:13" ht="15">
      <c r="A38" s="43">
        <f t="shared" si="1"/>
      </c>
      <c r="B38" s="44"/>
      <c r="C38" s="45"/>
      <c r="D38" s="46">
        <f>IF(B38="","",VLOOKUP(B38,inscriptions!$A$7:$B$473,2,0))</f>
      </c>
      <c r="E38" s="46">
        <f>IF(B38="","",VLOOKUP(B38,inscriptions!$A$7:$C$473,3,0))</f>
      </c>
      <c r="F38" s="47">
        <f>IF(B38="","",VLOOKUP(B38,inscriptions!$A$7:$H$473,8,0))</f>
      </c>
      <c r="G38" s="65">
        <f>IF(B38="","",RIGHT(VLOOKUP(B38,inscriptions!$A$7:$H$473,4,0),2))</f>
      </c>
      <c r="H38" s="47">
        <f>IF(F38&lt;&gt;"",COUNTIF($F$7:F38,F38),"")</f>
      </c>
      <c r="I38" s="48">
        <f>IF(B38="","",IF(VLOOKUP(B38,inscriptions!$A$7:$F$473,6,0)="","",VLOOKUP(B38,inscriptions!$A$7:$F$473,6,0)))</f>
      </c>
      <c r="J38">
        <f>IF(B38="","",(IF(VLOOKUP(B38,inscriptions!$A$7:$G$473,7,0)=0,"",VLOOKUP(B38,inscriptions!$A$7:$G$473,7,0))))</f>
      </c>
      <c r="K38">
        <f>IF(B38="","",VLOOKUP(B38,inscriptions!$A$7:$D$473,4,0))</f>
      </c>
      <c r="L38" s="26">
        <f t="shared" si="0"/>
      </c>
      <c r="M38">
        <f>IF(B38="","",VLOOKUP(B38,inscriptions!$A$7:$O$473,15,0))</f>
      </c>
    </row>
    <row r="39" spans="1:13" ht="15">
      <c r="A39" s="43">
        <f t="shared" si="1"/>
      </c>
      <c r="B39" s="44"/>
      <c r="C39" s="45"/>
      <c r="D39" s="46">
        <f>IF(B39="","",VLOOKUP(B39,inscriptions!$A$7:$B$473,2,0))</f>
      </c>
      <c r="E39" s="46">
        <f>IF(B39="","",VLOOKUP(B39,inscriptions!$A$7:$C$473,3,0))</f>
      </c>
      <c r="F39" s="47">
        <f>IF(B39="","",VLOOKUP(B39,inscriptions!$A$7:$H$473,8,0))</f>
      </c>
      <c r="G39" s="65">
        <f>IF(B39="","",RIGHT(VLOOKUP(B39,inscriptions!$A$7:$H$473,4,0),2))</f>
      </c>
      <c r="H39" s="47">
        <f>IF(F39&lt;&gt;"",COUNTIF($F$7:F39,F39),"")</f>
      </c>
      <c r="I39" s="48">
        <f>IF(B39="","",IF(VLOOKUP(B39,inscriptions!$A$7:$F$473,6,0)="","",VLOOKUP(B39,inscriptions!$A$7:$F$473,6,0)))</f>
      </c>
      <c r="J39">
        <f>IF(B39="","",(IF(VLOOKUP(B39,inscriptions!$A$7:$G$473,7,0)=0,"",VLOOKUP(B39,inscriptions!$A$7:$G$473,7,0))))</f>
      </c>
      <c r="K39">
        <f>IF(B39="","",VLOOKUP(B39,inscriptions!$A$7:$D$473,4,0))</f>
      </c>
      <c r="L39" s="26">
        <f t="shared" si="0"/>
      </c>
      <c r="M39">
        <f>IF(B39="","",VLOOKUP(B39,inscriptions!$A$7:$O$473,15,0))</f>
      </c>
    </row>
    <row r="40" spans="1:13" ht="15">
      <c r="A40" s="43">
        <f t="shared" si="1"/>
      </c>
      <c r="B40" s="44"/>
      <c r="C40" s="45"/>
      <c r="D40" s="46">
        <f>IF(B40="","",VLOOKUP(B40,inscriptions!$A$7:$B$473,2,0))</f>
      </c>
      <c r="E40" s="46">
        <f>IF(B40="","",VLOOKUP(B40,inscriptions!$A$7:$C$473,3,0))</f>
      </c>
      <c r="F40" s="47">
        <f>IF(B40="","",VLOOKUP(B40,inscriptions!$A$7:$H$473,8,0))</f>
      </c>
      <c r="G40" s="65">
        <f>IF(B40="","",RIGHT(VLOOKUP(B40,inscriptions!$A$7:$H$473,4,0),2))</f>
      </c>
      <c r="H40" s="47">
        <f>IF(F40&lt;&gt;"",COUNTIF($F$7:F40,F40),"")</f>
      </c>
      <c r="I40" s="48">
        <f>IF(B40="","",IF(VLOOKUP(B40,inscriptions!$A$7:$F$473,6,0)="","",VLOOKUP(B40,inscriptions!$A$7:$F$473,6,0)))</f>
      </c>
      <c r="J40">
        <f>IF(B40="","",(IF(VLOOKUP(B40,inscriptions!$A$7:$G$473,7,0)=0,"",VLOOKUP(B40,inscriptions!$A$7:$G$473,7,0))))</f>
      </c>
      <c r="K40">
        <f>IF(B40="","",VLOOKUP(B40,inscriptions!$A$7:$D$473,4,0))</f>
      </c>
      <c r="L40" s="26">
        <f t="shared" si="0"/>
      </c>
      <c r="M40">
        <f>IF(B40="","",VLOOKUP(B40,inscriptions!$A$7:$O$473,15,0))</f>
      </c>
    </row>
    <row r="41" spans="1:13" ht="15">
      <c r="A41" s="43">
        <f t="shared" si="1"/>
      </c>
      <c r="B41" s="44"/>
      <c r="C41" s="45"/>
      <c r="D41" s="46">
        <f>IF(B41="","",VLOOKUP(B41,inscriptions!$A$7:$B$473,2,0))</f>
      </c>
      <c r="E41" s="46">
        <f>IF(B41="","",VLOOKUP(B41,inscriptions!$A$7:$C$473,3,0))</f>
      </c>
      <c r="F41" s="47">
        <f>IF(B41="","",VLOOKUP(B41,inscriptions!$A$7:$H$473,8,0))</f>
      </c>
      <c r="G41" s="65">
        <f>IF(B41="","",RIGHT(VLOOKUP(B41,inscriptions!$A$7:$H$473,4,0),2))</f>
      </c>
      <c r="H41" s="47">
        <f>IF(F41&lt;&gt;"",COUNTIF($F$7:F41,F41),"")</f>
      </c>
      <c r="I41" s="48">
        <f>IF(B41="","",IF(VLOOKUP(B41,inscriptions!$A$7:$F$473,6,0)="","",VLOOKUP(B41,inscriptions!$A$7:$F$473,6,0)))</f>
      </c>
      <c r="J41">
        <f>IF(B41="","",(IF(VLOOKUP(B41,inscriptions!$A$7:$G$473,7,0)=0,"",VLOOKUP(B41,inscriptions!$A$7:$G$473,7,0))))</f>
      </c>
      <c r="K41">
        <f>IF(B41="","",VLOOKUP(B41,inscriptions!$A$7:$D$473,4,0))</f>
      </c>
      <c r="L41" s="26">
        <f t="shared" si="0"/>
      </c>
      <c r="M41">
        <f>IF(B41="","",VLOOKUP(B41,inscriptions!$A$7:$O$473,15,0))</f>
      </c>
    </row>
    <row r="42" spans="1:13" ht="15">
      <c r="A42" s="43">
        <f t="shared" si="1"/>
      </c>
      <c r="B42" s="44"/>
      <c r="C42" s="45"/>
      <c r="D42" s="46">
        <f>IF(B42="","",VLOOKUP(B42,inscriptions!$A$7:$B$473,2,0))</f>
      </c>
      <c r="E42" s="46">
        <f>IF(B42="","",VLOOKUP(B42,inscriptions!$A$7:$C$473,3,0))</f>
      </c>
      <c r="F42" s="47">
        <f>IF(B42="","",VLOOKUP(B42,inscriptions!$A$7:$H$473,8,0))</f>
      </c>
      <c r="G42" s="65">
        <f>IF(B42="","",RIGHT(VLOOKUP(B42,inscriptions!$A$7:$H$473,4,0),2))</f>
      </c>
      <c r="H42" s="47">
        <f>IF(F42&lt;&gt;"",COUNTIF($F$7:F42,F42),"")</f>
      </c>
      <c r="I42" s="48">
        <f>IF(B42="","",IF(VLOOKUP(B42,inscriptions!$A$7:$F$473,6,0)="","",VLOOKUP(B42,inscriptions!$A$7:$F$473,6,0)))</f>
      </c>
      <c r="J42">
        <f>IF(B42="","",(IF(VLOOKUP(B42,inscriptions!$A$7:$G$473,7,0)=0,"",VLOOKUP(B42,inscriptions!$A$7:$G$473,7,0))))</f>
      </c>
      <c r="K42">
        <f>IF(B42="","",VLOOKUP(B42,inscriptions!$A$7:$D$473,4,0))</f>
      </c>
      <c r="L42" s="26">
        <f t="shared" si="0"/>
      </c>
      <c r="M42">
        <f>IF(B42="","",VLOOKUP(B42,inscriptions!$A$7:$O$473,15,0))</f>
      </c>
    </row>
    <row r="43" spans="1:13" ht="15">
      <c r="A43" s="43">
        <f t="shared" si="1"/>
      </c>
      <c r="B43" s="44"/>
      <c r="C43" s="45"/>
      <c r="D43" s="46">
        <f>IF(B43="","",VLOOKUP(B43,inscriptions!$A$7:$B$473,2,0))</f>
      </c>
      <c r="E43" s="46">
        <f>IF(B43="","",VLOOKUP(B43,inscriptions!$A$7:$C$473,3,0))</f>
      </c>
      <c r="F43" s="47">
        <f>IF(B43="","",VLOOKUP(B43,inscriptions!$A$7:$H$473,8,0))</f>
      </c>
      <c r="G43" s="65">
        <f>IF(B43="","",RIGHT(VLOOKUP(B43,inscriptions!$A$7:$H$473,4,0),2))</f>
      </c>
      <c r="H43" s="47">
        <f>IF(F43&lt;&gt;"",COUNTIF($F$7:F43,F43),"")</f>
      </c>
      <c r="I43" s="48">
        <f>IF(B43="","",IF(VLOOKUP(B43,inscriptions!$A$7:$F$473,6,0)="","",VLOOKUP(B43,inscriptions!$A$7:$F$473,6,0)))</f>
      </c>
      <c r="J43">
        <f>IF(B43="","",(IF(VLOOKUP(B43,inscriptions!$A$7:$G$473,7,0)=0,"",VLOOKUP(B43,inscriptions!$A$7:$G$473,7,0))))</f>
      </c>
      <c r="K43">
        <f>IF(B43="","",VLOOKUP(B43,inscriptions!$A$7:$D$473,4,0))</f>
      </c>
      <c r="L43" s="26">
        <f t="shared" si="0"/>
      </c>
      <c r="M43">
        <f>IF(B43="","",VLOOKUP(B43,inscriptions!$A$7:$O$473,15,0))</f>
      </c>
    </row>
    <row r="44" spans="1:13" ht="15">
      <c r="A44" s="43">
        <f t="shared" si="1"/>
      </c>
      <c r="B44" s="44"/>
      <c r="C44" s="45"/>
      <c r="D44" s="46">
        <f>IF(B44="","",VLOOKUP(B44,inscriptions!$A$7:$B$473,2,0))</f>
      </c>
      <c r="E44" s="46">
        <f>IF(B44="","",VLOOKUP(B44,inscriptions!$A$7:$C$473,3,0))</f>
      </c>
      <c r="F44" s="47">
        <f>IF(B44="","",VLOOKUP(B44,inscriptions!$A$7:$H$473,8,0))</f>
      </c>
      <c r="G44" s="65">
        <f>IF(B44="","",RIGHT(VLOOKUP(B44,inscriptions!$A$7:$H$473,4,0),2))</f>
      </c>
      <c r="H44" s="47">
        <f>IF(F44&lt;&gt;"",COUNTIF($F$7:F44,F44),"")</f>
      </c>
      <c r="I44" s="48">
        <f>IF(B44="","",IF(VLOOKUP(B44,inscriptions!$A$7:$F$473,6,0)="","",VLOOKUP(B44,inscriptions!$A$7:$F$473,6,0)))</f>
      </c>
      <c r="J44">
        <f>IF(B44="","",(IF(VLOOKUP(B44,inscriptions!$A$7:$G$473,7,0)=0,"",VLOOKUP(B44,inscriptions!$A$7:$G$473,7,0))))</f>
      </c>
      <c r="K44">
        <f>IF(B44="","",VLOOKUP(B44,inscriptions!$A$7:$D$473,4,0))</f>
      </c>
      <c r="L44" s="26">
        <f t="shared" si="0"/>
      </c>
      <c r="M44">
        <f>IF(B44="","",VLOOKUP(B44,inscriptions!$A$7:$O$473,15,0))</f>
      </c>
    </row>
    <row r="45" spans="1:13" ht="15">
      <c r="A45" s="43">
        <f t="shared" si="1"/>
      </c>
      <c r="B45" s="44"/>
      <c r="C45" s="45"/>
      <c r="D45" s="46">
        <f>IF(B45="","",VLOOKUP(B45,inscriptions!$A$7:$B$473,2,0))</f>
      </c>
      <c r="E45" s="46">
        <f>IF(B45="","",VLOOKUP(B45,inscriptions!$A$7:$C$473,3,0))</f>
      </c>
      <c r="F45" s="47">
        <f>IF(B45="","",VLOOKUP(B45,inscriptions!$A$7:$H$473,8,0))</f>
      </c>
      <c r="G45" s="65">
        <f>IF(B45="","",RIGHT(VLOOKUP(B45,inscriptions!$A$7:$H$473,4,0),2))</f>
      </c>
      <c r="H45" s="47">
        <f>IF(F45&lt;&gt;"",COUNTIF($F$7:F45,F45),"")</f>
      </c>
      <c r="I45" s="48">
        <f>IF(B45="","",IF(VLOOKUP(B45,inscriptions!$A$7:$F$473,6,0)="","",VLOOKUP(B45,inscriptions!$A$7:$F$473,6,0)))</f>
      </c>
      <c r="J45">
        <f>IF(B45="","",(IF(VLOOKUP(B45,inscriptions!$A$7:$G$473,7,0)=0,"",VLOOKUP(B45,inscriptions!$A$7:$G$473,7,0))))</f>
      </c>
      <c r="K45">
        <f>IF(B45="","",VLOOKUP(B45,inscriptions!$A$7:$D$473,4,0))</f>
      </c>
      <c r="L45" s="26">
        <f t="shared" si="0"/>
      </c>
      <c r="M45">
        <f>IF(B45="","",VLOOKUP(B45,inscriptions!$A$7:$O$473,15,0))</f>
      </c>
    </row>
    <row r="46" spans="1:13" ht="15">
      <c r="A46" s="43">
        <f t="shared" si="1"/>
      </c>
      <c r="B46" s="44"/>
      <c r="C46" s="45"/>
      <c r="D46" s="46">
        <f>IF(B46="","",VLOOKUP(B46,inscriptions!$A$7:$B$473,2,0))</f>
      </c>
      <c r="E46" s="46">
        <f>IF(B46="","",VLOOKUP(B46,inscriptions!$A$7:$C$473,3,0))</f>
      </c>
      <c r="F46" s="47">
        <f>IF(B46="","",VLOOKUP(B46,inscriptions!$A$7:$H$473,8,0))</f>
      </c>
      <c r="G46" s="65">
        <f>IF(B46="","",RIGHT(VLOOKUP(B46,inscriptions!$A$7:$H$473,4,0),2))</f>
      </c>
      <c r="H46" s="47">
        <f>IF(F46&lt;&gt;"",COUNTIF($F$7:F46,F46),"")</f>
      </c>
      <c r="I46" s="48">
        <f>IF(B46="","",IF(VLOOKUP(B46,inscriptions!$A$7:$F$473,6,0)="","",VLOOKUP(B46,inscriptions!$A$7:$F$473,6,0)))</f>
      </c>
      <c r="J46">
        <f>IF(B46="","",(IF(VLOOKUP(B46,inscriptions!$A$7:$G$473,7,0)=0,"",VLOOKUP(B46,inscriptions!$A$7:$G$473,7,0))))</f>
      </c>
      <c r="K46">
        <f>IF(B46="","",VLOOKUP(B46,inscriptions!$A$7:$D$473,4,0))</f>
      </c>
      <c r="L46" s="26">
        <f t="shared" si="0"/>
      </c>
      <c r="M46">
        <f>IF(B46="","",VLOOKUP(B46,inscriptions!$A$7:$O$473,15,0))</f>
      </c>
    </row>
    <row r="47" spans="1:13" ht="15">
      <c r="A47" s="43">
        <f t="shared" si="1"/>
      </c>
      <c r="B47" s="44"/>
      <c r="C47" s="45"/>
      <c r="D47" s="46">
        <f>IF(B47="","",VLOOKUP(B47,inscriptions!$A$7:$B$473,2,0))</f>
      </c>
      <c r="E47" s="46">
        <f>IF(B47="","",VLOOKUP(B47,inscriptions!$A$7:$C$473,3,0))</f>
      </c>
      <c r="F47" s="47">
        <f>IF(B47="","",VLOOKUP(B47,inscriptions!$A$7:$H$473,8,0))</f>
      </c>
      <c r="G47" s="65">
        <f>IF(B47="","",RIGHT(VLOOKUP(B47,inscriptions!$A$7:$H$473,4,0),2))</f>
      </c>
      <c r="H47" s="47">
        <f>IF(F47&lt;&gt;"",COUNTIF($F$7:F47,F47),"")</f>
      </c>
      <c r="I47" s="48">
        <f>IF(B47="","",IF(VLOOKUP(B47,inscriptions!$A$7:$F$473,6,0)="","",VLOOKUP(B47,inscriptions!$A$7:$F$473,6,0)))</f>
      </c>
      <c r="J47">
        <f>IF(B47="","",(IF(VLOOKUP(B47,inscriptions!$A$7:$G$473,7,0)=0,"",VLOOKUP(B47,inscriptions!$A$7:$G$473,7,0))))</f>
      </c>
      <c r="K47">
        <f>IF(B47="","",VLOOKUP(B47,inscriptions!$A$7:$D$473,4,0))</f>
      </c>
      <c r="L47" s="26">
        <f t="shared" si="0"/>
      </c>
      <c r="M47">
        <f>IF(B47="","",VLOOKUP(B47,inscriptions!$A$7:$O$473,15,0))</f>
      </c>
    </row>
    <row r="48" spans="1:13" ht="15">
      <c r="A48" s="43">
        <f t="shared" si="1"/>
      </c>
      <c r="B48" s="44"/>
      <c r="C48" s="45"/>
      <c r="D48" s="46">
        <f>IF(B48="","",VLOOKUP(B48,inscriptions!$A$7:$B$473,2,0))</f>
      </c>
      <c r="E48" s="46">
        <f>IF(B48="","",VLOOKUP(B48,inscriptions!$A$7:$C$473,3,0))</f>
      </c>
      <c r="F48" s="47">
        <f>IF(B48="","",VLOOKUP(B48,inscriptions!$A$7:$H$473,8,0))</f>
      </c>
      <c r="G48" s="65">
        <f>IF(B48="","",RIGHT(VLOOKUP(B48,inscriptions!$A$7:$H$473,4,0),2))</f>
      </c>
      <c r="H48" s="47">
        <f>IF(F48&lt;&gt;"",COUNTIF($F$7:F48,F48),"")</f>
      </c>
      <c r="I48" s="48">
        <f>IF(B48="","",IF(VLOOKUP(B48,inscriptions!$A$7:$F$473,6,0)="","",VLOOKUP(B48,inscriptions!$A$7:$F$473,6,0)))</f>
      </c>
      <c r="J48">
        <f>IF(B48="","",(IF(VLOOKUP(B48,inscriptions!$A$7:$G$473,7,0)=0,"",VLOOKUP(B48,inscriptions!$A$7:$G$473,7,0))))</f>
      </c>
      <c r="K48">
        <f>IF(B48="","",VLOOKUP(B48,inscriptions!$A$7:$D$473,4,0))</f>
      </c>
      <c r="L48" s="26">
        <f t="shared" si="0"/>
      </c>
      <c r="M48">
        <f>IF(B48="","",VLOOKUP(B48,inscriptions!$A$7:$O$473,15,0))</f>
      </c>
    </row>
    <row r="49" spans="1:13" ht="15">
      <c r="A49" s="43">
        <f t="shared" si="1"/>
      </c>
      <c r="B49" s="44"/>
      <c r="C49" s="45"/>
      <c r="D49" s="46">
        <f>IF(B49="","",VLOOKUP(B49,inscriptions!$A$7:$B$473,2,0))</f>
      </c>
      <c r="E49" s="46">
        <f>IF(B49="","",VLOOKUP(B49,inscriptions!$A$7:$C$473,3,0))</f>
      </c>
      <c r="F49" s="47">
        <f>IF(B49="","",VLOOKUP(B49,inscriptions!$A$7:$H$473,8,0))</f>
      </c>
      <c r="G49" s="65">
        <f>IF(B49="","",RIGHT(VLOOKUP(B49,inscriptions!$A$7:$H$473,4,0),2))</f>
      </c>
      <c r="H49" s="47">
        <f>IF(F49&lt;&gt;"",COUNTIF($F$7:F49,F49),"")</f>
      </c>
      <c r="I49" s="48">
        <f>IF(B49="","",IF(VLOOKUP(B49,inscriptions!$A$7:$F$473,6,0)="","",VLOOKUP(B49,inscriptions!$A$7:$F$473,6,0)))</f>
      </c>
      <c r="J49">
        <f>IF(B49="","",(IF(VLOOKUP(B49,inscriptions!$A$7:$G$473,7,0)=0,"",VLOOKUP(B49,inscriptions!$A$7:$G$473,7,0))))</f>
      </c>
      <c r="K49">
        <f>IF(B49="","",VLOOKUP(B49,inscriptions!$A$7:$D$473,4,0))</f>
      </c>
      <c r="L49" s="26">
        <f t="shared" si="0"/>
      </c>
      <c r="M49">
        <f>IF(B49="","",VLOOKUP(B49,inscriptions!$A$7:$O$473,15,0))</f>
      </c>
    </row>
    <row r="50" spans="1:13" ht="15">
      <c r="A50" s="43">
        <f t="shared" si="1"/>
      </c>
      <c r="B50" s="44"/>
      <c r="C50" s="45"/>
      <c r="D50" s="46">
        <f>IF(B50="","",VLOOKUP(B50,inscriptions!$A$7:$B$473,2,0))</f>
      </c>
      <c r="E50" s="46">
        <f>IF(B50="","",VLOOKUP(B50,inscriptions!$A$7:$C$473,3,0))</f>
      </c>
      <c r="F50" s="47">
        <f>IF(B50="","",VLOOKUP(B50,inscriptions!$A$7:$H$473,8,0))</f>
      </c>
      <c r="G50" s="65">
        <f>IF(B50="","",RIGHT(VLOOKUP(B50,inscriptions!$A$7:$H$473,4,0),2))</f>
      </c>
      <c r="H50" s="47">
        <f>IF(F50&lt;&gt;"",COUNTIF($F$7:F50,F50),"")</f>
      </c>
      <c r="I50" s="48">
        <f>IF(B50="","",IF(VLOOKUP(B50,inscriptions!$A$7:$F$473,6,0)="","",VLOOKUP(B50,inscriptions!$A$7:$F$473,6,0)))</f>
      </c>
      <c r="J50">
        <f>IF(B50="","",(IF(VLOOKUP(B50,inscriptions!$A$7:$G$473,7,0)=0,"",VLOOKUP(B50,inscriptions!$A$7:$G$473,7,0))))</f>
      </c>
      <c r="K50">
        <f>IF(B50="","",VLOOKUP(B50,inscriptions!$A$7:$D$473,4,0))</f>
      </c>
      <c r="L50" s="26">
        <f t="shared" si="0"/>
      </c>
      <c r="M50">
        <f>IF(B50="","",VLOOKUP(B50,inscriptions!$A$7:$O$473,15,0))</f>
      </c>
    </row>
    <row r="51" spans="1:13" ht="15">
      <c r="A51" s="43">
        <f t="shared" si="1"/>
      </c>
      <c r="B51" s="44"/>
      <c r="C51" s="45"/>
      <c r="D51" s="46">
        <f>IF(B51="","",VLOOKUP(B51,inscriptions!$A$7:$B$473,2,0))</f>
      </c>
      <c r="E51" s="46">
        <f>IF(B51="","",VLOOKUP(B51,inscriptions!$A$7:$C$473,3,0))</f>
      </c>
      <c r="F51" s="47">
        <f>IF(B51="","",VLOOKUP(B51,inscriptions!$A$7:$H$473,8,0))</f>
      </c>
      <c r="G51" s="65">
        <f>IF(B51="","",RIGHT(VLOOKUP(B51,inscriptions!$A$7:$H$473,4,0),2))</f>
      </c>
      <c r="H51" s="47">
        <f>IF(F51&lt;&gt;"",COUNTIF($F$7:F51,F51),"")</f>
      </c>
      <c r="I51" s="48">
        <f>IF(B51="","",IF(VLOOKUP(B51,inscriptions!$A$7:$F$473,6,0)="","",VLOOKUP(B51,inscriptions!$A$7:$F$473,6,0)))</f>
      </c>
      <c r="J51">
        <f>IF(B51="","",(IF(VLOOKUP(B51,inscriptions!$A$7:$G$473,7,0)=0,"",VLOOKUP(B51,inscriptions!$A$7:$G$473,7,0))))</f>
      </c>
      <c r="K51">
        <f>IF(B51="","",VLOOKUP(B51,inscriptions!$A$7:$D$473,4,0))</f>
      </c>
      <c r="L51" s="26">
        <f t="shared" si="0"/>
      </c>
      <c r="M51">
        <f>IF(B51="","",VLOOKUP(B51,inscriptions!$A$7:$O$473,15,0))</f>
      </c>
    </row>
    <row r="52" spans="1:13" ht="15">
      <c r="A52" s="43">
        <f t="shared" si="1"/>
      </c>
      <c r="B52" s="44"/>
      <c r="C52" s="45"/>
      <c r="D52" s="46">
        <f>IF(B52="","",VLOOKUP(B52,inscriptions!$A$7:$B$473,2,0))</f>
      </c>
      <c r="E52" s="46">
        <f>IF(B52="","",VLOOKUP(B52,inscriptions!$A$7:$C$473,3,0))</f>
      </c>
      <c r="F52" s="47">
        <f>IF(B52="","",VLOOKUP(B52,inscriptions!$A$7:$H$473,8,0))</f>
      </c>
      <c r="G52" s="65">
        <f>IF(B52="","",RIGHT(VLOOKUP(B52,inscriptions!$A$7:$H$473,4,0),2))</f>
      </c>
      <c r="H52" s="47">
        <f>IF(F52&lt;&gt;"",COUNTIF($F$7:F52,F52),"")</f>
      </c>
      <c r="I52" s="48">
        <f>IF(B52="","",IF(VLOOKUP(B52,inscriptions!$A$7:$F$473,6,0)="","",VLOOKUP(B52,inscriptions!$A$7:$F$473,6,0)))</f>
      </c>
      <c r="J52">
        <f>IF(B52="","",(IF(VLOOKUP(B52,inscriptions!$A$7:$G$473,7,0)=0,"",VLOOKUP(B52,inscriptions!$A$7:$G$473,7,0))))</f>
      </c>
      <c r="K52">
        <f>IF(B52="","",VLOOKUP(B52,inscriptions!$A$7:$D$473,4,0))</f>
      </c>
      <c r="L52" s="26">
        <f t="shared" si="0"/>
      </c>
      <c r="M52">
        <f>IF(B52="","",VLOOKUP(B52,inscriptions!$A$7:$O$473,15,0))</f>
      </c>
    </row>
    <row r="53" spans="1:13" ht="15">
      <c r="A53" s="43">
        <f t="shared" si="1"/>
      </c>
      <c r="B53" s="44"/>
      <c r="C53" s="45"/>
      <c r="D53" s="46">
        <f>IF(B53="","",VLOOKUP(B53,inscriptions!$A$7:$B$473,2,0))</f>
      </c>
      <c r="E53" s="46">
        <f>IF(B53="","",VLOOKUP(B53,inscriptions!$A$7:$C$473,3,0))</f>
      </c>
      <c r="F53" s="47">
        <f>IF(B53="","",VLOOKUP(B53,inscriptions!$A$7:$H$473,8,0))</f>
      </c>
      <c r="G53" s="65">
        <f>IF(B53="","",RIGHT(VLOOKUP(B53,inscriptions!$A$7:$H$473,4,0),2))</f>
      </c>
      <c r="H53" s="47">
        <f>IF(F53&lt;&gt;"",COUNTIF($F$7:F53,F53),"")</f>
      </c>
      <c r="I53" s="48">
        <f>IF(B53="","",IF(VLOOKUP(B53,inscriptions!$A$7:$F$473,6,0)="","",VLOOKUP(B53,inscriptions!$A$7:$F$473,6,0)))</f>
      </c>
      <c r="J53">
        <f>IF(B53="","",(IF(VLOOKUP(B53,inscriptions!$A$7:$G$473,7,0)=0,"",VLOOKUP(B53,inscriptions!$A$7:$G$473,7,0))))</f>
      </c>
      <c r="K53">
        <f>IF(B53="","",VLOOKUP(B53,inscriptions!$A$7:$D$473,4,0))</f>
      </c>
      <c r="L53" s="26">
        <f t="shared" si="0"/>
      </c>
      <c r="M53">
        <f>IF(B53="","",VLOOKUP(B53,inscriptions!$A$7:$O$473,15,0))</f>
      </c>
    </row>
    <row r="54" spans="1:13" ht="15">
      <c r="A54" s="43">
        <f t="shared" si="1"/>
      </c>
      <c r="B54" s="44"/>
      <c r="C54" s="45"/>
      <c r="D54" s="46">
        <f>IF(B54="","",VLOOKUP(B54,inscriptions!$A$7:$B$473,2,0))</f>
      </c>
      <c r="E54" s="46">
        <f>IF(B54="","",VLOOKUP(B54,inscriptions!$A$7:$C$473,3,0))</f>
      </c>
      <c r="F54" s="47">
        <f>IF(B54="","",VLOOKUP(B54,inscriptions!$A$7:$H$473,8,0))</f>
      </c>
      <c r="G54" s="65">
        <f>IF(B54="","",RIGHT(VLOOKUP(B54,inscriptions!$A$7:$H$473,4,0),2))</f>
      </c>
      <c r="H54" s="47">
        <f>IF(F54&lt;&gt;"",COUNTIF($F$7:F54,F54),"")</f>
      </c>
      <c r="I54" s="48">
        <f>IF(B54="","",IF(VLOOKUP(B54,inscriptions!$A$7:$F$473,6,0)="","",VLOOKUP(B54,inscriptions!$A$7:$F$473,6,0)))</f>
      </c>
      <c r="J54">
        <f>IF(B54="","",(IF(VLOOKUP(B54,inscriptions!$A$7:$G$473,7,0)=0,"",VLOOKUP(B54,inscriptions!$A$7:$G$473,7,0))))</f>
      </c>
      <c r="K54">
        <f>IF(B54="","",VLOOKUP(B54,inscriptions!$A$7:$D$473,4,0))</f>
      </c>
      <c r="L54" s="26">
        <f t="shared" si="0"/>
      </c>
      <c r="M54">
        <f>IF(B54="","",VLOOKUP(B54,inscriptions!$A$7:$O$473,15,0))</f>
      </c>
    </row>
    <row r="55" spans="1:13" ht="15">
      <c r="A55" s="43">
        <f t="shared" si="1"/>
      </c>
      <c r="B55" s="44"/>
      <c r="C55" s="45"/>
      <c r="D55" s="46">
        <f>IF(B55="","",VLOOKUP(B55,inscriptions!$A$7:$B$473,2,0))</f>
      </c>
      <c r="E55" s="46">
        <f>IF(B55="","",VLOOKUP(B55,inscriptions!$A$7:$C$473,3,0))</f>
      </c>
      <c r="F55" s="47">
        <f>IF(B55="","",VLOOKUP(B55,inscriptions!$A$7:$H$473,8,0))</f>
      </c>
      <c r="G55" s="65">
        <f>IF(B55="","",RIGHT(VLOOKUP(B55,inscriptions!$A$7:$H$473,4,0),2))</f>
      </c>
      <c r="H55" s="47">
        <f>IF(F55&lt;&gt;"",COUNTIF($F$7:F55,F55),"")</f>
      </c>
      <c r="I55" s="48">
        <f>IF(B55="","",IF(VLOOKUP(B55,inscriptions!$A$7:$F$473,6,0)="","",VLOOKUP(B55,inscriptions!$A$7:$F$473,6,0)))</f>
      </c>
      <c r="J55">
        <f>IF(B55="","",(IF(VLOOKUP(B55,inscriptions!$A$7:$G$473,7,0)=0,"",VLOOKUP(B55,inscriptions!$A$7:$G$473,7,0))))</f>
      </c>
      <c r="K55">
        <f>IF(B55="","",VLOOKUP(B55,inscriptions!$A$7:$D$473,4,0))</f>
      </c>
      <c r="L55" s="26">
        <f t="shared" si="0"/>
      </c>
      <c r="M55">
        <f>IF(B55="","",VLOOKUP(B55,inscriptions!$A$7:$O$473,15,0))</f>
      </c>
    </row>
    <row r="56" spans="1:13" ht="15">
      <c r="A56" s="43">
        <f t="shared" si="1"/>
      </c>
      <c r="B56" s="44"/>
      <c r="C56" s="45"/>
      <c r="D56" s="46">
        <f>IF(B56="","",VLOOKUP(B56,inscriptions!$A$7:$B$473,2,0))</f>
      </c>
      <c r="E56" s="46">
        <f>IF(B56="","",VLOOKUP(B56,inscriptions!$A$7:$C$473,3,0))</f>
      </c>
      <c r="F56" s="47">
        <f>IF(B56="","",VLOOKUP(B56,inscriptions!$A$7:$H$473,8,0))</f>
      </c>
      <c r="G56" s="65">
        <f>IF(B56="","",RIGHT(VLOOKUP(B56,inscriptions!$A$7:$H$473,4,0),2))</f>
      </c>
      <c r="H56" s="47">
        <f>IF(F56&lt;&gt;"",COUNTIF($F$7:F56,F56),"")</f>
      </c>
      <c r="I56" s="48">
        <f>IF(B56="","",IF(VLOOKUP(B56,inscriptions!$A$7:$F$473,6,0)="","",VLOOKUP(B56,inscriptions!$A$7:$F$473,6,0)))</f>
      </c>
      <c r="J56">
        <f>IF(B56="","",(IF(VLOOKUP(B56,inscriptions!$A$7:$G$473,7,0)=0,"",VLOOKUP(B56,inscriptions!$A$7:$G$473,7,0))))</f>
      </c>
      <c r="K56">
        <f>IF(B56="","",VLOOKUP(B56,inscriptions!$A$7:$D$473,4,0))</f>
      </c>
      <c r="L56" s="26">
        <f t="shared" si="0"/>
      </c>
      <c r="M56">
        <f>IF(B56="","",VLOOKUP(B56,inscriptions!$A$7:$O$473,15,0))</f>
      </c>
    </row>
    <row r="57" spans="1:13" ht="15">
      <c r="A57" s="43">
        <f t="shared" si="1"/>
      </c>
      <c r="B57" s="44"/>
      <c r="C57" s="45"/>
      <c r="D57" s="46">
        <f>IF(B57="","",VLOOKUP(B57,inscriptions!$A$7:$B$473,2,0))</f>
      </c>
      <c r="E57" s="46">
        <f>IF(B57="","",VLOOKUP(B57,inscriptions!$A$7:$C$473,3,0))</f>
      </c>
      <c r="F57" s="47">
        <f>IF(B57="","",VLOOKUP(B57,inscriptions!$A$7:$H$473,8,0))</f>
      </c>
      <c r="G57" s="65">
        <f>IF(B57="","",RIGHT(VLOOKUP(B57,inscriptions!$A$7:$H$473,4,0),2))</f>
      </c>
      <c r="H57" s="47">
        <f>IF(F57&lt;&gt;"",COUNTIF($F$7:F57,F57),"")</f>
      </c>
      <c r="I57" s="48">
        <f>IF(B57="","",IF(VLOOKUP(B57,inscriptions!$A$7:$F$473,6,0)="","",VLOOKUP(B57,inscriptions!$A$7:$F$473,6,0)))</f>
      </c>
      <c r="J57">
        <f>IF(B57="","",(IF(VLOOKUP(B57,inscriptions!$A$7:$G$473,7,0)=0,"",VLOOKUP(B57,inscriptions!$A$7:$G$473,7,0))))</f>
      </c>
      <c r="K57">
        <f>IF(B57="","",VLOOKUP(B57,inscriptions!$A$7:$D$473,4,0))</f>
      </c>
      <c r="L57" s="26">
        <f t="shared" si="0"/>
      </c>
      <c r="M57">
        <f>IF(B57="","",VLOOKUP(B57,inscriptions!$A$7:$O$473,15,0))</f>
      </c>
    </row>
    <row r="58" spans="1:13" ht="15">
      <c r="A58" s="43">
        <f t="shared" si="1"/>
      </c>
      <c r="B58" s="44"/>
      <c r="C58" s="45"/>
      <c r="D58" s="46">
        <f>IF(B58="","",VLOOKUP(B58,inscriptions!$A$7:$B$473,2,0))</f>
      </c>
      <c r="E58" s="46">
        <f>IF(B58="","",VLOOKUP(B58,inscriptions!$A$7:$C$473,3,0))</f>
      </c>
      <c r="F58" s="47">
        <f>IF(B58="","",VLOOKUP(B58,inscriptions!$A$7:$H$473,8,0))</f>
      </c>
      <c r="G58" s="65">
        <f>IF(B58="","",RIGHT(VLOOKUP(B58,inscriptions!$A$7:$H$473,4,0),2))</f>
      </c>
      <c r="H58" s="47">
        <f>IF(F58&lt;&gt;"",COUNTIF($F$7:F58,F58),"")</f>
      </c>
      <c r="I58" s="48">
        <f>IF(B58="","",IF(VLOOKUP(B58,inscriptions!$A$7:$F$473,6,0)="","",VLOOKUP(B58,inscriptions!$A$7:$F$473,6,0)))</f>
      </c>
      <c r="J58">
        <f>IF(B58="","",(IF(VLOOKUP(B58,inscriptions!$A$7:$G$473,7,0)=0,"",VLOOKUP(B58,inscriptions!$A$7:$G$473,7,0))))</f>
      </c>
      <c r="K58">
        <f>IF(B58="","",VLOOKUP(B58,inscriptions!$A$7:$D$473,4,0))</f>
      </c>
      <c r="L58" s="26">
        <f t="shared" si="0"/>
      </c>
      <c r="M58">
        <f>IF(B58="","",VLOOKUP(B58,inscriptions!$A$7:$O$473,15,0))</f>
      </c>
    </row>
    <row r="59" spans="1:13" ht="15">
      <c r="A59" s="43">
        <f t="shared" si="1"/>
      </c>
      <c r="B59" s="44"/>
      <c r="C59" s="45"/>
      <c r="D59" s="46">
        <f>IF(B59="","",VLOOKUP(B59,inscriptions!$A$7:$B$473,2,0))</f>
      </c>
      <c r="E59" s="46">
        <f>IF(B59="","",VLOOKUP(B59,inscriptions!$A$7:$C$473,3,0))</f>
      </c>
      <c r="F59" s="47">
        <f>IF(B59="","",VLOOKUP(B59,inscriptions!$A$7:$H$473,8,0))</f>
      </c>
      <c r="G59" s="65">
        <f>IF(B59="","",RIGHT(VLOOKUP(B59,inscriptions!$A$7:$H$473,4,0),2))</f>
      </c>
      <c r="H59" s="47">
        <f>IF(F59&lt;&gt;"",COUNTIF($F$7:F59,F59),"")</f>
      </c>
      <c r="I59" s="48">
        <f>IF(B59="","",IF(VLOOKUP(B59,inscriptions!$A$7:$F$473,6,0)="","",VLOOKUP(B59,inscriptions!$A$7:$F$473,6,0)))</f>
      </c>
      <c r="J59">
        <f>IF(B59="","",(IF(VLOOKUP(B59,inscriptions!$A$7:$G$473,7,0)=0,"",VLOOKUP(B59,inscriptions!$A$7:$G$473,7,0))))</f>
      </c>
      <c r="K59">
        <f>IF(B59="","",VLOOKUP(B59,inscriptions!$A$7:$D$473,4,0))</f>
      </c>
      <c r="L59" s="26">
        <f t="shared" si="0"/>
      </c>
      <c r="M59">
        <f>IF(B59="","",VLOOKUP(B59,inscriptions!$A$7:$O$473,15,0))</f>
      </c>
    </row>
    <row r="60" spans="1:13" ht="15">
      <c r="A60" s="43">
        <f t="shared" si="1"/>
      </c>
      <c r="B60" s="44"/>
      <c r="C60" s="45"/>
      <c r="D60" s="46">
        <f>IF(B60="","",VLOOKUP(B60,inscriptions!$A$7:$B$473,2,0))</f>
      </c>
      <c r="E60" s="46">
        <f>IF(B60="","",VLOOKUP(B60,inscriptions!$A$7:$C$473,3,0))</f>
      </c>
      <c r="F60" s="47">
        <f>IF(B60="","",VLOOKUP(B60,inscriptions!$A$7:$H$473,8,0))</f>
      </c>
      <c r="G60" s="65">
        <f>IF(B60="","",RIGHT(VLOOKUP(B60,inscriptions!$A$7:$H$473,4,0),2))</f>
      </c>
      <c r="H60" s="47">
        <f>IF(F60&lt;&gt;"",COUNTIF($F$7:F60,F60),"")</f>
      </c>
      <c r="I60" s="48">
        <f>IF(B60="","",IF(VLOOKUP(B60,inscriptions!$A$7:$F$473,6,0)="","",VLOOKUP(B60,inscriptions!$A$7:$F$473,6,0)))</f>
      </c>
      <c r="J60">
        <f>IF(B60="","",(IF(VLOOKUP(B60,inscriptions!$A$7:$G$473,7,0)=0,"",VLOOKUP(B60,inscriptions!$A$7:$G$473,7,0))))</f>
      </c>
      <c r="K60">
        <f>IF(B60="","",VLOOKUP(B60,inscriptions!$A$7:$D$473,4,0))</f>
      </c>
      <c r="L60" s="26">
        <f t="shared" si="0"/>
      </c>
      <c r="M60">
        <f>IF(B60="","",VLOOKUP(B60,inscriptions!$A$7:$O$473,15,0))</f>
      </c>
    </row>
    <row r="61" spans="1:13" ht="15">
      <c r="A61" s="43">
        <f t="shared" si="1"/>
      </c>
      <c r="B61" s="44"/>
      <c r="C61" s="45"/>
      <c r="D61" s="46">
        <f>IF(B61="","",VLOOKUP(B61,inscriptions!$A$7:$B$473,2,0))</f>
      </c>
      <c r="E61" s="46">
        <f>IF(B61="","",VLOOKUP(B61,inscriptions!$A$7:$C$473,3,0))</f>
      </c>
      <c r="F61" s="47">
        <f>IF(B61="","",VLOOKUP(B61,inscriptions!$A$7:$H$473,8,0))</f>
      </c>
      <c r="G61" s="65">
        <f>IF(B61="","",RIGHT(VLOOKUP(B61,inscriptions!$A$7:$H$473,4,0),2))</f>
      </c>
      <c r="H61" s="47">
        <f>IF(F61&lt;&gt;"",COUNTIF($F$7:F61,F61),"")</f>
      </c>
      <c r="I61" s="48">
        <f>IF(B61="","",IF(VLOOKUP(B61,inscriptions!$A$7:$F$473,6,0)="","",VLOOKUP(B61,inscriptions!$A$7:$F$473,6,0)))</f>
      </c>
      <c r="J61">
        <f>IF(B61="","",(IF(VLOOKUP(B61,inscriptions!$A$7:$G$473,7,0)=0,"",VLOOKUP(B61,inscriptions!$A$7:$G$473,7,0))))</f>
      </c>
      <c r="K61">
        <f>IF(B61="","",VLOOKUP(B61,inscriptions!$A$7:$D$473,4,0))</f>
      </c>
      <c r="L61" s="26">
        <f t="shared" si="0"/>
      </c>
      <c r="M61">
        <f>IF(B61="","",VLOOKUP(B61,inscriptions!$A$7:$O$473,15,0))</f>
      </c>
    </row>
    <row r="62" spans="1:13" ht="15">
      <c r="A62" s="43">
        <f t="shared" si="1"/>
      </c>
      <c r="B62" s="44"/>
      <c r="C62" s="45"/>
      <c r="D62" s="46">
        <f>IF(B62="","",VLOOKUP(B62,inscriptions!$A$7:$B$473,2,0))</f>
      </c>
      <c r="E62" s="46">
        <f>IF(B62="","",VLOOKUP(B62,inscriptions!$A$7:$C$473,3,0))</f>
      </c>
      <c r="F62" s="47">
        <f>IF(B62="","",VLOOKUP(B62,inscriptions!$A$7:$H$473,8,0))</f>
      </c>
      <c r="G62" s="65">
        <f>IF(B62="","",RIGHT(VLOOKUP(B62,inscriptions!$A$7:$H$473,4,0),2))</f>
      </c>
      <c r="H62" s="47">
        <f>IF(F62&lt;&gt;"",COUNTIF($F$7:F62,F62),"")</f>
      </c>
      <c r="I62" s="48">
        <f>IF(B62="","",IF(VLOOKUP(B62,inscriptions!$A$7:$F$473,6,0)="","",VLOOKUP(B62,inscriptions!$A$7:$F$473,6,0)))</f>
      </c>
      <c r="J62">
        <f>IF(B62="","",(IF(VLOOKUP(B62,inscriptions!$A$7:$G$473,7,0)=0,"",VLOOKUP(B62,inscriptions!$A$7:$G$473,7,0))))</f>
      </c>
      <c r="K62">
        <f>IF(B62="","",VLOOKUP(B62,inscriptions!$A$7:$D$473,4,0))</f>
      </c>
      <c r="L62" s="26">
        <f t="shared" si="0"/>
      </c>
      <c r="M62">
        <f>IF(B62="","",VLOOKUP(B62,inscriptions!$A$7:$O$473,15,0))</f>
      </c>
    </row>
    <row r="63" spans="1:13" ht="15">
      <c r="A63" s="43">
        <f t="shared" si="1"/>
      </c>
      <c r="B63" s="44"/>
      <c r="C63" s="45"/>
      <c r="D63" s="46">
        <f>IF(B63="","",VLOOKUP(B63,inscriptions!$A$7:$B$473,2,0))</f>
      </c>
      <c r="E63" s="46">
        <f>IF(B63="","",VLOOKUP(B63,inscriptions!$A$7:$C$473,3,0))</f>
      </c>
      <c r="F63" s="47">
        <f>IF(B63="","",VLOOKUP(B63,inscriptions!$A$7:$H$473,8,0))</f>
      </c>
      <c r="G63" s="65">
        <f>IF(B63="","",RIGHT(VLOOKUP(B63,inscriptions!$A$7:$H$473,4,0),2))</f>
      </c>
      <c r="H63" s="47">
        <f>IF(F63&lt;&gt;"",COUNTIF($F$7:F63,F63),"")</f>
      </c>
      <c r="I63" s="48">
        <f>IF(B63="","",IF(VLOOKUP(B63,inscriptions!$A$7:$F$473,6,0)="","",VLOOKUP(B63,inscriptions!$A$7:$F$473,6,0)))</f>
      </c>
      <c r="J63">
        <f>IF(B63="","",(IF(VLOOKUP(B63,inscriptions!$A$7:$G$473,7,0)=0,"",VLOOKUP(B63,inscriptions!$A$7:$G$473,7,0))))</f>
      </c>
      <c r="K63">
        <f>IF(B63="","",VLOOKUP(B63,inscriptions!$A$7:$D$473,4,0))</f>
      </c>
      <c r="L63" s="26">
        <f t="shared" si="0"/>
      </c>
      <c r="M63">
        <f>IF(B63="","",VLOOKUP(B63,inscriptions!$A$7:$O$473,15,0))</f>
      </c>
    </row>
    <row r="64" spans="1:13" ht="15">
      <c r="A64" s="43">
        <f t="shared" si="1"/>
      </c>
      <c r="B64" s="44"/>
      <c r="C64" s="45"/>
      <c r="D64" s="46">
        <f>IF(B64="","",VLOOKUP(B64,inscriptions!$A$7:$B$473,2,0))</f>
      </c>
      <c r="E64" s="46">
        <f>IF(B64="","",VLOOKUP(B64,inscriptions!$A$7:$C$473,3,0))</f>
      </c>
      <c r="F64" s="47">
        <f>IF(B64="","",VLOOKUP(B64,inscriptions!$A$7:$H$473,8,0))</f>
      </c>
      <c r="G64" s="65">
        <f>IF(B64="","",RIGHT(VLOOKUP(B64,inscriptions!$A$7:$H$473,4,0),2))</f>
      </c>
      <c r="H64" s="47">
        <f>IF(F64&lt;&gt;"",COUNTIF($F$7:F64,F64),"")</f>
      </c>
      <c r="I64" s="48">
        <f>IF(B64="","",IF(VLOOKUP(B64,inscriptions!$A$7:$F$473,6,0)="","",VLOOKUP(B64,inscriptions!$A$7:$F$473,6,0)))</f>
      </c>
      <c r="J64">
        <f>IF(B64="","",(IF(VLOOKUP(B64,inscriptions!$A$7:$G$473,7,0)=0,"",VLOOKUP(B64,inscriptions!$A$7:$G$473,7,0))))</f>
      </c>
      <c r="K64">
        <f>IF(B64="","",VLOOKUP(B64,inscriptions!$A$7:$D$473,4,0))</f>
      </c>
      <c r="L64" s="26">
        <f t="shared" si="0"/>
      </c>
      <c r="M64">
        <f>IF(B64="","",VLOOKUP(B64,inscriptions!$A$7:$O$473,15,0))</f>
      </c>
    </row>
    <row r="65" spans="1:13" ht="15">
      <c r="A65" s="43">
        <f t="shared" si="1"/>
      </c>
      <c r="B65" s="44"/>
      <c r="C65" s="45"/>
      <c r="D65" s="46">
        <f>IF(B65="","",VLOOKUP(B65,inscriptions!$A$7:$B$473,2,0))</f>
      </c>
      <c r="E65" s="46">
        <f>IF(B65="","",VLOOKUP(B65,inscriptions!$A$7:$C$473,3,0))</f>
      </c>
      <c r="F65" s="47">
        <f>IF(B65="","",VLOOKUP(B65,inscriptions!$A$7:$H$473,8,0))</f>
      </c>
      <c r="G65" s="65">
        <f>IF(B65="","",RIGHT(VLOOKUP(B65,inscriptions!$A$7:$H$473,4,0),2))</f>
      </c>
      <c r="H65" s="47">
        <f>IF(F65&lt;&gt;"",COUNTIF($F$7:F65,F65),"")</f>
      </c>
      <c r="I65" s="48">
        <f>IF(B65="","",IF(VLOOKUP(B65,inscriptions!$A$7:$F$473,6,0)="","",VLOOKUP(B65,inscriptions!$A$7:$F$473,6,0)))</f>
      </c>
      <c r="J65">
        <f>IF(B65="","",(IF(VLOOKUP(B65,inscriptions!$A$7:$G$473,7,0)=0,"",VLOOKUP(B65,inscriptions!$A$7:$G$473,7,0))))</f>
      </c>
      <c r="K65">
        <f>IF(B65="","",VLOOKUP(B65,inscriptions!$A$7:$D$473,4,0))</f>
      </c>
      <c r="L65" s="26">
        <f t="shared" si="0"/>
      </c>
      <c r="M65">
        <f>IF(B65="","",VLOOKUP(B65,inscriptions!$A$7:$O$473,15,0))</f>
      </c>
    </row>
    <row r="66" spans="1:13" ht="15">
      <c r="A66" s="43">
        <f t="shared" si="1"/>
      </c>
      <c r="B66" s="44"/>
      <c r="C66" s="45"/>
      <c r="D66" s="46">
        <f>IF(B66="","",VLOOKUP(B66,inscriptions!$A$7:$B$473,2,0))</f>
      </c>
      <c r="E66" s="46">
        <f>IF(B66="","",VLOOKUP(B66,inscriptions!$A$7:$C$473,3,0))</f>
      </c>
      <c r="F66" s="47">
        <f>IF(B66="","",VLOOKUP(B66,inscriptions!$A$7:$H$473,8,0))</f>
      </c>
      <c r="G66" s="65">
        <f>IF(B66="","",RIGHT(VLOOKUP(B66,inscriptions!$A$7:$H$473,4,0),2))</f>
      </c>
      <c r="H66" s="47">
        <f>IF(F66&lt;&gt;"",COUNTIF($F$7:F66,F66),"")</f>
      </c>
      <c r="I66" s="48">
        <f>IF(B66="","",IF(VLOOKUP(B66,inscriptions!$A$7:$F$473,6,0)="","",VLOOKUP(B66,inscriptions!$A$7:$F$473,6,0)))</f>
      </c>
      <c r="J66">
        <f>IF(B66="","",(IF(VLOOKUP(B66,inscriptions!$A$7:$G$473,7,0)=0,"",VLOOKUP(B66,inscriptions!$A$7:$G$473,7,0))))</f>
      </c>
      <c r="K66">
        <f>IF(B66="","",VLOOKUP(B66,inscriptions!$A$7:$D$473,4,0))</f>
      </c>
      <c r="L66" s="26">
        <f t="shared" si="0"/>
      </c>
      <c r="M66">
        <f>IF(B66="","",VLOOKUP(B66,inscriptions!$A$7:$O$473,15,0))</f>
      </c>
    </row>
    <row r="67" spans="1:13" ht="15">
      <c r="A67" s="43">
        <f t="shared" si="1"/>
      </c>
      <c r="B67" s="44"/>
      <c r="C67" s="45"/>
      <c r="D67" s="46">
        <f>IF(B67="","",VLOOKUP(B67,inscriptions!$A$7:$B$473,2,0))</f>
      </c>
      <c r="E67" s="46">
        <f>IF(B67="","",VLOOKUP(B67,inscriptions!$A$7:$C$473,3,0))</f>
      </c>
      <c r="F67" s="47">
        <f>IF(B67="","",VLOOKUP(B67,inscriptions!$A$7:$H$473,8,0))</f>
      </c>
      <c r="G67" s="65">
        <f>IF(B67="","",RIGHT(VLOOKUP(B67,inscriptions!$A$7:$H$473,4,0),2))</f>
      </c>
      <c r="H67" s="47">
        <f>IF(F67&lt;&gt;"",COUNTIF($F$7:F67,F67),"")</f>
      </c>
      <c r="I67" s="48">
        <f>IF(B67="","",IF(VLOOKUP(B67,inscriptions!$A$7:$F$473,6,0)="","",VLOOKUP(B67,inscriptions!$A$7:$F$473,6,0)))</f>
      </c>
      <c r="J67">
        <f>IF(B67="","",(IF(VLOOKUP(B67,inscriptions!$A$7:$G$473,7,0)=0,"",VLOOKUP(B67,inscriptions!$A$7:$G$473,7,0))))</f>
      </c>
      <c r="K67">
        <f>IF(B67="","",VLOOKUP(B67,inscriptions!$A$7:$D$473,4,0))</f>
      </c>
      <c r="L67" s="26">
        <f t="shared" si="0"/>
      </c>
      <c r="M67">
        <f>IF(B67="","",VLOOKUP(B67,inscriptions!$A$7:$O$473,15,0))</f>
      </c>
    </row>
    <row r="68" spans="1:13" ht="15">
      <c r="A68" s="43">
        <f t="shared" si="1"/>
      </c>
      <c r="B68" s="44"/>
      <c r="C68" s="45"/>
      <c r="D68" s="46">
        <f>IF(B68="","",VLOOKUP(B68,inscriptions!$A$7:$B$473,2,0))</f>
      </c>
      <c r="E68" s="46">
        <f>IF(B68="","",VLOOKUP(B68,inscriptions!$A$7:$C$473,3,0))</f>
      </c>
      <c r="F68" s="47">
        <f>IF(B68="","",VLOOKUP(B68,inscriptions!$A$7:$H$473,8,0))</f>
      </c>
      <c r="G68" s="65">
        <f>IF(B68="","",RIGHT(VLOOKUP(B68,inscriptions!$A$7:$H$473,4,0),2))</f>
      </c>
      <c r="H68" s="47">
        <f>IF(F68&lt;&gt;"",COUNTIF($F$7:F68,F68),"")</f>
      </c>
      <c r="I68" s="48">
        <f>IF(B68="","",IF(VLOOKUP(B68,inscriptions!$A$7:$F$473,6,0)="","",VLOOKUP(B68,inscriptions!$A$7:$F$473,6,0)))</f>
      </c>
      <c r="J68">
        <f>IF(B68="","",(IF(VLOOKUP(B68,inscriptions!$A$7:$G$473,7,0)=0,"",VLOOKUP(B68,inscriptions!$A$7:$G$473,7,0))))</f>
      </c>
      <c r="K68">
        <f>IF(B68="","",VLOOKUP(B68,inscriptions!$A$7:$D$473,4,0))</f>
      </c>
      <c r="L68" s="26">
        <f t="shared" si="0"/>
      </c>
      <c r="M68">
        <f>IF(B68="","",VLOOKUP(B68,inscriptions!$A$7:$O$473,15,0))</f>
      </c>
    </row>
    <row r="69" spans="1:13" ht="15">
      <c r="A69" s="43">
        <f t="shared" si="1"/>
      </c>
      <c r="B69" s="44"/>
      <c r="C69" s="45"/>
      <c r="D69" s="46">
        <f>IF(B69="","",VLOOKUP(B69,inscriptions!$A$7:$B$473,2,0))</f>
      </c>
      <c r="E69" s="46">
        <f>IF(B69="","",VLOOKUP(B69,inscriptions!$A$7:$C$473,3,0))</f>
      </c>
      <c r="F69" s="47">
        <f>IF(B69="","",VLOOKUP(B69,inscriptions!$A$7:$H$473,8,0))</f>
      </c>
      <c r="G69" s="65">
        <f>IF(B69="","",RIGHT(VLOOKUP(B69,inscriptions!$A$7:$H$473,4,0),2))</f>
      </c>
      <c r="H69" s="47">
        <f>IF(F69&lt;&gt;"",COUNTIF($F$7:F69,F69),"")</f>
      </c>
      <c r="I69" s="48">
        <f>IF(B69="","",IF(VLOOKUP(B69,inscriptions!$A$7:$F$473,6,0)="","",VLOOKUP(B69,inscriptions!$A$7:$F$473,6,0)))</f>
      </c>
      <c r="J69">
        <f>IF(B69="","",(IF(VLOOKUP(B69,inscriptions!$A$7:$G$473,7,0)=0,"",VLOOKUP(B69,inscriptions!$A$7:$G$473,7,0))))</f>
      </c>
      <c r="K69">
        <f>IF(B69="","",VLOOKUP(B69,inscriptions!$A$7:$D$473,4,0))</f>
      </c>
      <c r="L69" s="26">
        <f t="shared" si="0"/>
      </c>
      <c r="M69">
        <f>IF(B69="","",VLOOKUP(B69,inscriptions!$A$7:$O$473,15,0))</f>
      </c>
    </row>
    <row r="70" spans="1:13" ht="15">
      <c r="A70" s="43">
        <f t="shared" si="1"/>
      </c>
      <c r="B70" s="44"/>
      <c r="C70" s="45"/>
      <c r="D70" s="46">
        <f>IF(B70="","",VLOOKUP(B70,inscriptions!$A$7:$B$473,2,0))</f>
      </c>
      <c r="E70" s="46">
        <f>IF(B70="","",VLOOKUP(B70,inscriptions!$A$7:$C$473,3,0))</f>
      </c>
      <c r="F70" s="47">
        <f>IF(B70="","",VLOOKUP(B70,inscriptions!$A$7:$H$473,8,0))</f>
      </c>
      <c r="G70" s="65">
        <f>IF(B70="","",RIGHT(VLOOKUP(B70,inscriptions!$A$7:$H$473,4,0),2))</f>
      </c>
      <c r="H70" s="47">
        <f>IF(F70&lt;&gt;"",COUNTIF($F$7:F70,F70),"")</f>
      </c>
      <c r="I70" s="48">
        <f>IF(B70="","",IF(VLOOKUP(B70,inscriptions!$A$7:$F$473,6,0)="","",VLOOKUP(B70,inscriptions!$A$7:$F$473,6,0)))</f>
      </c>
      <c r="J70">
        <f>IF(B70="","",(IF(VLOOKUP(B70,inscriptions!$A$7:$G$473,7,0)=0,"",VLOOKUP(B70,inscriptions!$A$7:$G$473,7,0))))</f>
      </c>
      <c r="K70">
        <f>IF(B70="","",VLOOKUP(B70,inscriptions!$A$7:$D$473,4,0))</f>
      </c>
      <c r="L70" s="26">
        <f t="shared" si="0"/>
      </c>
      <c r="M70">
        <f>IF(B70="","",VLOOKUP(B70,inscriptions!$A$7:$O$473,15,0))</f>
      </c>
    </row>
    <row r="71" spans="1:13" ht="15">
      <c r="A71" s="43">
        <f t="shared" si="1"/>
      </c>
      <c r="B71" s="44"/>
      <c r="C71" s="45"/>
      <c r="D71" s="46">
        <f>IF(B71="","",VLOOKUP(B71,inscriptions!$A$7:$B$473,2,0))</f>
      </c>
      <c r="E71" s="46">
        <f>IF(B71="","",VLOOKUP(B71,inscriptions!$A$7:$C$473,3,0))</f>
      </c>
      <c r="F71" s="47">
        <f>IF(B71="","",VLOOKUP(B71,inscriptions!$A$7:$H$473,8,0))</f>
      </c>
      <c r="G71" s="65">
        <f>IF(B71="","",RIGHT(VLOOKUP(B71,inscriptions!$A$7:$H$473,4,0),2))</f>
      </c>
      <c r="H71" s="47">
        <f>IF(F71&lt;&gt;"",COUNTIF($F$7:F71,F71),"")</f>
      </c>
      <c r="I71" s="48">
        <f>IF(B71="","",IF(VLOOKUP(B71,inscriptions!$A$7:$F$473,6,0)="","",VLOOKUP(B71,inscriptions!$A$7:$F$473,6,0)))</f>
      </c>
      <c r="J71">
        <f>IF(B71="","",(IF(VLOOKUP(B71,inscriptions!$A$7:$G$473,7,0)=0,"",VLOOKUP(B71,inscriptions!$A$7:$G$473,7,0))))</f>
      </c>
      <c r="K71">
        <f>IF(B71="","",VLOOKUP(B71,inscriptions!$A$7:$D$473,4,0))</f>
      </c>
      <c r="L71" s="26">
        <f t="shared" si="0"/>
      </c>
      <c r="M71">
        <f>IF(B71="","",VLOOKUP(B71,inscriptions!$A$7:$O$473,15,0))</f>
      </c>
    </row>
    <row r="72" spans="1:13" ht="15">
      <c r="A72" s="43">
        <f t="shared" si="1"/>
      </c>
      <c r="B72" s="44"/>
      <c r="C72" s="45"/>
      <c r="D72" s="46">
        <f>IF(B72="","",VLOOKUP(B72,inscriptions!$A$7:$B$473,2,0))</f>
      </c>
      <c r="E72" s="46">
        <f>IF(B72="","",VLOOKUP(B72,inscriptions!$A$7:$C$473,3,0))</f>
      </c>
      <c r="F72" s="47">
        <f>IF(B72="","",VLOOKUP(B72,inscriptions!$A$7:$H$473,8,0))</f>
      </c>
      <c r="G72" s="65">
        <f>IF(B72="","",RIGHT(VLOOKUP(B72,inscriptions!$A$7:$H$473,4,0),2))</f>
      </c>
      <c r="H72" s="47">
        <f>IF(F72&lt;&gt;"",COUNTIF($F$7:F72,F72),"")</f>
      </c>
      <c r="I72" s="48">
        <f>IF(B72="","",IF(VLOOKUP(B72,inscriptions!$A$7:$F$473,6,0)="","",VLOOKUP(B72,inscriptions!$A$7:$F$473,6,0)))</f>
      </c>
      <c r="J72">
        <f>IF(B72="","",(IF(VLOOKUP(B72,inscriptions!$A$7:$G$473,7,0)=0,"",VLOOKUP(B72,inscriptions!$A$7:$G$473,7,0))))</f>
      </c>
      <c r="K72">
        <f>IF(B72="","",VLOOKUP(B72,inscriptions!$A$7:$D$473,4,0))</f>
      </c>
      <c r="L72" s="26">
        <f aca="true" t="shared" si="2" ref="L72:L135">IF(C72="","",HOUR(C72)*10000+MINUTE(C72)*100+SECOND(C72))</f>
      </c>
      <c r="M72">
        <f>IF(B72="","",VLOOKUP(B72,inscriptions!$A$7:$O$473,15,0))</f>
      </c>
    </row>
    <row r="73" spans="1:13" ht="15">
      <c r="A73" s="43">
        <f aca="true" t="shared" si="3" ref="A73:A136">IF(C73="","",A72+1)</f>
      </c>
      <c r="B73" s="44"/>
      <c r="C73" s="45"/>
      <c r="D73" s="46">
        <f>IF(B73="","",VLOOKUP(B73,inscriptions!$A$7:$B$473,2,0))</f>
      </c>
      <c r="E73" s="46">
        <f>IF(B73="","",VLOOKUP(B73,inscriptions!$A$7:$C$473,3,0))</f>
      </c>
      <c r="F73" s="47">
        <f>IF(B73="","",VLOOKUP(B73,inscriptions!$A$7:$H$473,8,0))</f>
      </c>
      <c r="G73" s="65">
        <f>IF(B73="","",RIGHT(VLOOKUP(B73,inscriptions!$A$7:$H$473,4,0),2))</f>
      </c>
      <c r="H73" s="47">
        <f>IF(F73&lt;&gt;"",COUNTIF($F$7:F73,F73),"")</f>
      </c>
      <c r="I73" s="48">
        <f>IF(B73="","",IF(VLOOKUP(B73,inscriptions!$A$7:$F$473,6,0)="","",VLOOKUP(B73,inscriptions!$A$7:$F$473,6,0)))</f>
      </c>
      <c r="J73">
        <f>IF(B73="","",(IF(VLOOKUP(B73,inscriptions!$A$7:$G$473,7,0)=0,"",VLOOKUP(B73,inscriptions!$A$7:$G$473,7,0))))</f>
      </c>
      <c r="K73">
        <f>IF(B73="","",VLOOKUP(B73,inscriptions!$A$7:$D$473,4,0))</f>
      </c>
      <c r="L73" s="26">
        <f t="shared" si="2"/>
      </c>
      <c r="M73">
        <f>IF(B73="","",VLOOKUP(B73,inscriptions!$A$7:$O$473,15,0))</f>
      </c>
    </row>
    <row r="74" spans="1:13" ht="15">
      <c r="A74" s="43">
        <f t="shared" si="3"/>
      </c>
      <c r="B74" s="44"/>
      <c r="C74" s="45"/>
      <c r="D74" s="46">
        <f>IF(B74="","",VLOOKUP(B74,inscriptions!$A$7:$B$473,2,0))</f>
      </c>
      <c r="E74" s="46">
        <f>IF(B74="","",VLOOKUP(B74,inscriptions!$A$7:$C$473,3,0))</f>
      </c>
      <c r="F74" s="47">
        <f>IF(B74="","",VLOOKUP(B74,inscriptions!$A$7:$H$473,8,0))</f>
      </c>
      <c r="G74" s="65">
        <f>IF(B74="","",RIGHT(VLOOKUP(B74,inscriptions!$A$7:$H$473,4,0),2))</f>
      </c>
      <c r="H74" s="47">
        <f>IF(F74&lt;&gt;"",COUNTIF($F$7:F74,F74),"")</f>
      </c>
      <c r="I74" s="48">
        <f>IF(B74="","",IF(VLOOKUP(B74,inscriptions!$A$7:$F$473,6,0)="","",VLOOKUP(B74,inscriptions!$A$7:$F$473,6,0)))</f>
      </c>
      <c r="J74">
        <f>IF(B74="","",(IF(VLOOKUP(B74,inscriptions!$A$7:$G$473,7,0)=0,"",VLOOKUP(B74,inscriptions!$A$7:$G$473,7,0))))</f>
      </c>
      <c r="K74">
        <f>IF(B74="","",VLOOKUP(B74,inscriptions!$A$7:$D$473,4,0))</f>
      </c>
      <c r="L74" s="26">
        <f t="shared" si="2"/>
      </c>
      <c r="M74">
        <f>IF(B74="","",VLOOKUP(B74,inscriptions!$A$7:$O$473,15,0))</f>
      </c>
    </row>
    <row r="75" spans="1:13" ht="15">
      <c r="A75" s="43">
        <f t="shared" si="3"/>
      </c>
      <c r="B75" s="44"/>
      <c r="C75" s="45"/>
      <c r="D75" s="46">
        <f>IF(B75="","",VLOOKUP(B75,inscriptions!$A$7:$B$473,2,0))</f>
      </c>
      <c r="E75" s="46">
        <f>IF(B75="","",VLOOKUP(B75,inscriptions!$A$7:$C$473,3,0))</f>
      </c>
      <c r="F75" s="47">
        <f>IF(B75="","",VLOOKUP(B75,inscriptions!$A$7:$H$473,8,0))</f>
      </c>
      <c r="G75" s="65">
        <f>IF(B75="","",RIGHT(VLOOKUP(B75,inscriptions!$A$7:$H$473,4,0),2))</f>
      </c>
      <c r="H75" s="47">
        <f>IF(F75&lt;&gt;"",COUNTIF($F$7:F75,F75),"")</f>
      </c>
      <c r="I75" s="48">
        <f>IF(B75="","",IF(VLOOKUP(B75,inscriptions!$A$7:$F$473,6,0)="","",VLOOKUP(B75,inscriptions!$A$7:$F$473,6,0)))</f>
      </c>
      <c r="J75">
        <f>IF(B75="","",(IF(VLOOKUP(B75,inscriptions!$A$7:$G$473,7,0)=0,"",VLOOKUP(B75,inscriptions!$A$7:$G$473,7,0))))</f>
      </c>
      <c r="K75">
        <f>IF(B75="","",VLOOKUP(B75,inscriptions!$A$7:$D$473,4,0))</f>
      </c>
      <c r="L75" s="26">
        <f t="shared" si="2"/>
      </c>
      <c r="M75">
        <f>IF(B75="","",VLOOKUP(B75,inscriptions!$A$7:$O$473,15,0))</f>
      </c>
    </row>
    <row r="76" spans="1:13" ht="15">
      <c r="A76" s="43">
        <f t="shared" si="3"/>
      </c>
      <c r="B76" s="44"/>
      <c r="C76" s="45"/>
      <c r="D76" s="46">
        <f>IF(B76="","",VLOOKUP(B76,inscriptions!$A$7:$B$473,2,0))</f>
      </c>
      <c r="E76" s="46">
        <f>IF(B76="","",VLOOKUP(B76,inscriptions!$A$7:$C$473,3,0))</f>
      </c>
      <c r="F76" s="47">
        <f>IF(B76="","",VLOOKUP(B76,inscriptions!$A$7:$H$473,8,0))</f>
      </c>
      <c r="G76" s="65">
        <f>IF(B76="","",RIGHT(VLOOKUP(B76,inscriptions!$A$7:$H$473,4,0),2))</f>
      </c>
      <c r="H76" s="47">
        <f>IF(F76&lt;&gt;"",COUNTIF($F$7:F76,F76),"")</f>
      </c>
      <c r="I76" s="48">
        <f>IF(B76="","",IF(VLOOKUP(B76,inscriptions!$A$7:$F$473,6,0)="","",VLOOKUP(B76,inscriptions!$A$7:$F$473,6,0)))</f>
      </c>
      <c r="J76">
        <f>IF(B76="","",(IF(VLOOKUP(B76,inscriptions!$A$7:$G$473,7,0)=0,"",VLOOKUP(B76,inscriptions!$A$7:$G$473,7,0))))</f>
      </c>
      <c r="K76">
        <f>IF(B76="","",VLOOKUP(B76,inscriptions!$A$7:$D$473,4,0))</f>
      </c>
      <c r="L76" s="26">
        <f t="shared" si="2"/>
      </c>
      <c r="M76">
        <f>IF(B76="","",VLOOKUP(B76,inscriptions!$A$7:$O$473,15,0))</f>
      </c>
    </row>
    <row r="77" spans="1:13" ht="15">
      <c r="A77" s="43">
        <f t="shared" si="3"/>
      </c>
      <c r="B77" s="44"/>
      <c r="C77" s="45"/>
      <c r="D77" s="46">
        <f>IF(B77="","",VLOOKUP(B77,inscriptions!$A$7:$B$473,2,0))</f>
      </c>
      <c r="E77" s="46">
        <f>IF(B77="","",VLOOKUP(B77,inscriptions!$A$7:$C$473,3,0))</f>
      </c>
      <c r="F77" s="47">
        <f>IF(B77="","",VLOOKUP(B77,inscriptions!$A$7:$H$473,8,0))</f>
      </c>
      <c r="G77" s="65">
        <f>IF(B77="","",RIGHT(VLOOKUP(B77,inscriptions!$A$7:$H$473,4,0),2))</f>
      </c>
      <c r="H77" s="47">
        <f>IF(F77&lt;&gt;"",COUNTIF($F$7:F77,F77),"")</f>
      </c>
      <c r="I77" s="48">
        <f>IF(B77="","",IF(VLOOKUP(B77,inscriptions!$A$7:$F$473,6,0)="","",VLOOKUP(B77,inscriptions!$A$7:$F$473,6,0)))</f>
      </c>
      <c r="J77">
        <f>IF(B77="","",(IF(VLOOKUP(B77,inscriptions!$A$7:$G$473,7,0)=0,"",VLOOKUP(B77,inscriptions!$A$7:$G$473,7,0))))</f>
      </c>
      <c r="K77">
        <f>IF(B77="","",VLOOKUP(B77,inscriptions!$A$7:$D$473,4,0))</f>
      </c>
      <c r="L77" s="26">
        <f t="shared" si="2"/>
      </c>
      <c r="M77">
        <f>IF(B77="","",VLOOKUP(B77,inscriptions!$A$7:$O$473,15,0))</f>
      </c>
    </row>
    <row r="78" spans="1:13" ht="15">
      <c r="A78" s="43">
        <f t="shared" si="3"/>
      </c>
      <c r="B78" s="44"/>
      <c r="C78" s="45"/>
      <c r="D78" s="46">
        <f>IF(B78="","",VLOOKUP(B78,inscriptions!$A$7:$B$473,2,0))</f>
      </c>
      <c r="E78" s="46">
        <f>IF(B78="","",VLOOKUP(B78,inscriptions!$A$7:$C$473,3,0))</f>
      </c>
      <c r="F78" s="47">
        <f>IF(B78="","",VLOOKUP(B78,inscriptions!$A$7:$H$473,8,0))</f>
      </c>
      <c r="G78" s="65">
        <f>IF(B78="","",RIGHT(VLOOKUP(B78,inscriptions!$A$7:$H$473,4,0),2))</f>
      </c>
      <c r="H78" s="47">
        <f>IF(F78&lt;&gt;"",COUNTIF($F$7:F78,F78),"")</f>
      </c>
      <c r="I78" s="48">
        <f>IF(B78="","",IF(VLOOKUP(B78,inscriptions!$A$7:$F$473,6,0)="","",VLOOKUP(B78,inscriptions!$A$7:$F$473,6,0)))</f>
      </c>
      <c r="J78">
        <f>IF(B78="","",(IF(VLOOKUP(B78,inscriptions!$A$7:$G$473,7,0)=0,"",VLOOKUP(B78,inscriptions!$A$7:$G$473,7,0))))</f>
      </c>
      <c r="K78">
        <f>IF(B78="","",VLOOKUP(B78,inscriptions!$A$7:$D$473,4,0))</f>
      </c>
      <c r="L78" s="26">
        <f t="shared" si="2"/>
      </c>
      <c r="M78">
        <f>IF(B78="","",VLOOKUP(B78,inscriptions!$A$7:$O$473,15,0))</f>
      </c>
    </row>
    <row r="79" spans="1:13" ht="15">
      <c r="A79" s="43">
        <f t="shared" si="3"/>
      </c>
      <c r="B79" s="44"/>
      <c r="C79" s="45"/>
      <c r="D79" s="46">
        <f>IF(B79="","",VLOOKUP(B79,inscriptions!$A$7:$B$473,2,0))</f>
      </c>
      <c r="E79" s="46">
        <f>IF(B79="","",VLOOKUP(B79,inscriptions!$A$7:$C$473,3,0))</f>
      </c>
      <c r="F79" s="47">
        <f>IF(B79="","",VLOOKUP(B79,inscriptions!$A$7:$H$473,8,0))</f>
      </c>
      <c r="G79" s="65">
        <f>IF(B79="","",RIGHT(VLOOKUP(B79,inscriptions!$A$7:$H$473,4,0),2))</f>
      </c>
      <c r="H79" s="47">
        <f>IF(F79&lt;&gt;"",COUNTIF($F$7:F79,F79),"")</f>
      </c>
      <c r="I79" s="48">
        <f>IF(B79="","",IF(VLOOKUP(B79,inscriptions!$A$7:$F$473,6,0)="","",VLOOKUP(B79,inscriptions!$A$7:$F$473,6,0)))</f>
      </c>
      <c r="J79">
        <f>IF(B79="","",(IF(VLOOKUP(B79,inscriptions!$A$7:$G$473,7,0)=0,"",VLOOKUP(B79,inscriptions!$A$7:$G$473,7,0))))</f>
      </c>
      <c r="K79">
        <f>IF(B79="","",VLOOKUP(B79,inscriptions!$A$7:$D$473,4,0))</f>
      </c>
      <c r="L79" s="26">
        <f t="shared" si="2"/>
      </c>
      <c r="M79">
        <f>IF(B79="","",VLOOKUP(B79,inscriptions!$A$7:$O$473,15,0))</f>
      </c>
    </row>
    <row r="80" spans="1:13" ht="15">
      <c r="A80" s="43">
        <f t="shared" si="3"/>
      </c>
      <c r="B80" s="44"/>
      <c r="C80" s="45"/>
      <c r="D80" s="46">
        <f>IF(B80="","",VLOOKUP(B80,inscriptions!$A$7:$B$473,2,0))</f>
      </c>
      <c r="E80" s="46">
        <f>IF(B80="","",VLOOKUP(B80,inscriptions!$A$7:$C$473,3,0))</f>
      </c>
      <c r="F80" s="47">
        <f>IF(B80="","",VLOOKUP(B80,inscriptions!$A$7:$H$473,8,0))</f>
      </c>
      <c r="G80" s="65">
        <f>IF(B80="","",RIGHT(VLOOKUP(B80,inscriptions!$A$7:$H$473,4,0),2))</f>
      </c>
      <c r="H80" s="47">
        <f>IF(F80&lt;&gt;"",COUNTIF($F$7:F80,F80),"")</f>
      </c>
      <c r="I80" s="48">
        <f>IF(B80="","",IF(VLOOKUP(B80,inscriptions!$A$7:$F$473,6,0)="","",VLOOKUP(B80,inscriptions!$A$7:$F$473,6,0)))</f>
      </c>
      <c r="J80">
        <f>IF(B80="","",(IF(VLOOKUP(B80,inscriptions!$A$7:$G$473,7,0)=0,"",VLOOKUP(B80,inscriptions!$A$7:$G$473,7,0))))</f>
      </c>
      <c r="K80">
        <f>IF(B80="","",VLOOKUP(B80,inscriptions!$A$7:$D$473,4,0))</f>
      </c>
      <c r="L80" s="26">
        <f t="shared" si="2"/>
      </c>
      <c r="M80">
        <f>IF(B80="","",VLOOKUP(B80,inscriptions!$A$7:$O$473,15,0))</f>
      </c>
    </row>
    <row r="81" spans="1:13" ht="15">
      <c r="A81" s="43">
        <f t="shared" si="3"/>
      </c>
      <c r="B81" s="44"/>
      <c r="C81" s="45"/>
      <c r="D81" s="46">
        <f>IF(B81="","",VLOOKUP(B81,inscriptions!$A$7:$B$473,2,0))</f>
      </c>
      <c r="E81" s="46">
        <f>IF(B81="","",VLOOKUP(B81,inscriptions!$A$7:$C$473,3,0))</f>
      </c>
      <c r="F81" s="47">
        <f>IF(B81="","",VLOOKUP(B81,inscriptions!$A$7:$H$473,8,0))</f>
      </c>
      <c r="G81" s="65">
        <f>IF(B81="","",RIGHT(VLOOKUP(B81,inscriptions!$A$7:$H$473,4,0),2))</f>
      </c>
      <c r="H81" s="47">
        <f>IF(F81&lt;&gt;"",COUNTIF($F$7:F81,F81),"")</f>
      </c>
      <c r="I81" s="48">
        <f>IF(B81="","",IF(VLOOKUP(B81,inscriptions!$A$7:$F$473,6,0)="","",VLOOKUP(B81,inscriptions!$A$7:$F$473,6,0)))</f>
      </c>
      <c r="J81">
        <f>IF(B81="","",(IF(VLOOKUP(B81,inscriptions!$A$7:$G$473,7,0)=0,"",VLOOKUP(B81,inscriptions!$A$7:$G$473,7,0))))</f>
      </c>
      <c r="K81">
        <f>IF(B81="","",VLOOKUP(B81,inscriptions!$A$7:$D$473,4,0))</f>
      </c>
      <c r="L81" s="26">
        <f t="shared" si="2"/>
      </c>
      <c r="M81">
        <f>IF(B81="","",VLOOKUP(B81,inscriptions!$A$7:$O$473,15,0))</f>
      </c>
    </row>
    <row r="82" spans="1:13" ht="15">
      <c r="A82" s="43">
        <f t="shared" si="3"/>
      </c>
      <c r="B82" s="44"/>
      <c r="C82" s="45"/>
      <c r="D82" s="46">
        <f>IF(B82="","",VLOOKUP(B82,inscriptions!$A$7:$B$473,2,0))</f>
      </c>
      <c r="E82" s="46">
        <f>IF(B82="","",VLOOKUP(B82,inscriptions!$A$7:$C$473,3,0))</f>
      </c>
      <c r="F82" s="47">
        <f>IF(B82="","",VLOOKUP(B82,inscriptions!$A$7:$H$473,8,0))</f>
      </c>
      <c r="G82" s="65">
        <f>IF(B82="","",RIGHT(VLOOKUP(B82,inscriptions!$A$7:$H$473,4,0),2))</f>
      </c>
      <c r="H82" s="47">
        <f>IF(F82&lt;&gt;"",COUNTIF($F$7:F82,F82),"")</f>
      </c>
      <c r="I82" s="48">
        <f>IF(B82="","",IF(VLOOKUP(B82,inscriptions!$A$7:$F$473,6,0)="","",VLOOKUP(B82,inscriptions!$A$7:$F$473,6,0)))</f>
      </c>
      <c r="J82">
        <f>IF(B82="","",(IF(VLOOKUP(B82,inscriptions!$A$7:$G$473,7,0)=0,"",VLOOKUP(B82,inscriptions!$A$7:$G$473,7,0))))</f>
      </c>
      <c r="K82">
        <f>IF(B82="","",VLOOKUP(B82,inscriptions!$A$7:$D$473,4,0))</f>
      </c>
      <c r="L82" s="26">
        <f t="shared" si="2"/>
      </c>
      <c r="M82">
        <f>IF(B82="","",VLOOKUP(B82,inscriptions!$A$7:$O$473,15,0))</f>
      </c>
    </row>
    <row r="83" spans="1:13" ht="15">
      <c r="A83" s="43">
        <f t="shared" si="3"/>
      </c>
      <c r="B83" s="44"/>
      <c r="C83" s="45"/>
      <c r="D83" s="46">
        <f>IF(B83="","",VLOOKUP(B83,inscriptions!$A$7:$B$473,2,0))</f>
      </c>
      <c r="E83" s="46">
        <f>IF(B83="","",VLOOKUP(B83,inscriptions!$A$7:$C$473,3,0))</f>
      </c>
      <c r="F83" s="47">
        <f>IF(B83="","",VLOOKUP(B83,inscriptions!$A$7:$H$473,8,0))</f>
      </c>
      <c r="G83" s="65">
        <f>IF(B83="","",RIGHT(VLOOKUP(B83,inscriptions!$A$7:$H$473,4,0),2))</f>
      </c>
      <c r="H83" s="47">
        <f>IF(F83&lt;&gt;"",COUNTIF($F$7:F83,F83),"")</f>
      </c>
      <c r="I83" s="48">
        <f>IF(B83="","",IF(VLOOKUP(B83,inscriptions!$A$7:$F$473,6,0)="","",VLOOKUP(B83,inscriptions!$A$7:$F$473,6,0)))</f>
      </c>
      <c r="J83">
        <f>IF(B83="","",(IF(VLOOKUP(B83,inscriptions!$A$7:$G$473,7,0)=0,"",VLOOKUP(B83,inscriptions!$A$7:$G$473,7,0))))</f>
      </c>
      <c r="K83">
        <f>IF(B83="","",VLOOKUP(B83,inscriptions!$A$7:$D$473,4,0))</f>
      </c>
      <c r="L83" s="26">
        <f t="shared" si="2"/>
      </c>
      <c r="M83">
        <f>IF(B83="","",VLOOKUP(B83,inscriptions!$A$7:$O$473,15,0))</f>
      </c>
    </row>
    <row r="84" spans="1:13" ht="15">
      <c r="A84" s="43">
        <f t="shared" si="3"/>
      </c>
      <c r="B84" s="44"/>
      <c r="C84" s="45"/>
      <c r="D84" s="46">
        <f>IF(B84="","",VLOOKUP(B84,inscriptions!$A$7:$B$473,2,0))</f>
      </c>
      <c r="E84" s="46">
        <f>IF(B84="","",VLOOKUP(B84,inscriptions!$A$7:$C$473,3,0))</f>
      </c>
      <c r="F84" s="47">
        <f>IF(B84="","",VLOOKUP(B84,inscriptions!$A$7:$H$473,8,0))</f>
      </c>
      <c r="G84" s="65">
        <f>IF(B84="","",RIGHT(VLOOKUP(B84,inscriptions!$A$7:$H$473,4,0),2))</f>
      </c>
      <c r="H84" s="47">
        <f>IF(F84&lt;&gt;"",COUNTIF($F$7:F84,F84),"")</f>
      </c>
      <c r="I84" s="48">
        <f>IF(B84="","",IF(VLOOKUP(B84,inscriptions!$A$7:$F$473,6,0)="","",VLOOKUP(B84,inscriptions!$A$7:$F$473,6,0)))</f>
      </c>
      <c r="J84">
        <f>IF(B84="","",(IF(VLOOKUP(B84,inscriptions!$A$7:$G$473,7,0)=0,"",VLOOKUP(B84,inscriptions!$A$7:$G$473,7,0))))</f>
      </c>
      <c r="K84">
        <f>IF(B84="","",VLOOKUP(B84,inscriptions!$A$7:$D$473,4,0))</f>
      </c>
      <c r="L84" s="26">
        <f t="shared" si="2"/>
      </c>
      <c r="M84">
        <f>IF(B84="","",VLOOKUP(B84,inscriptions!$A$7:$O$473,15,0))</f>
      </c>
    </row>
    <row r="85" spans="1:13" ht="15">
      <c r="A85" s="43">
        <f t="shared" si="3"/>
      </c>
      <c r="B85" s="44"/>
      <c r="C85" s="45"/>
      <c r="D85" s="46">
        <f>IF(B85="","",VLOOKUP(B85,inscriptions!$A$7:$B$473,2,0))</f>
      </c>
      <c r="E85" s="46">
        <f>IF(B85="","",VLOOKUP(B85,inscriptions!$A$7:$C$473,3,0))</f>
      </c>
      <c r="F85" s="47">
        <f>IF(B85="","",VLOOKUP(B85,inscriptions!$A$7:$H$473,8,0))</f>
      </c>
      <c r="G85" s="65">
        <f>IF(B85="","",RIGHT(VLOOKUP(B85,inscriptions!$A$7:$H$473,4,0),2))</f>
      </c>
      <c r="H85" s="47">
        <f>IF(F85&lt;&gt;"",COUNTIF($F$7:F85,F85),"")</f>
      </c>
      <c r="I85" s="48">
        <f>IF(B85="","",IF(VLOOKUP(B85,inscriptions!$A$7:$F$473,6,0)="","",VLOOKUP(B85,inscriptions!$A$7:$F$473,6,0)))</f>
      </c>
      <c r="J85">
        <f>IF(B85="","",(IF(VLOOKUP(B85,inscriptions!$A$7:$G$473,7,0)=0,"",VLOOKUP(B85,inscriptions!$A$7:$G$473,7,0))))</f>
      </c>
      <c r="K85">
        <f>IF(B85="","",VLOOKUP(B85,inscriptions!$A$7:$D$473,4,0))</f>
      </c>
      <c r="L85" s="26">
        <f t="shared" si="2"/>
      </c>
      <c r="M85">
        <f>IF(B85="","",VLOOKUP(B85,inscriptions!$A$7:$O$473,15,0))</f>
      </c>
    </row>
    <row r="86" spans="1:13" ht="15">
      <c r="A86" s="43">
        <f t="shared" si="3"/>
      </c>
      <c r="B86" s="44"/>
      <c r="C86" s="45"/>
      <c r="D86" s="46">
        <f>IF(B86="","",VLOOKUP(B86,inscriptions!$A$7:$B$473,2,0))</f>
      </c>
      <c r="E86" s="46">
        <f>IF(B86="","",VLOOKUP(B86,inscriptions!$A$7:$C$473,3,0))</f>
      </c>
      <c r="F86" s="47">
        <f>IF(B86="","",VLOOKUP(B86,inscriptions!$A$7:$H$473,8,0))</f>
      </c>
      <c r="G86" s="65">
        <f>IF(B86="","",RIGHT(VLOOKUP(B86,inscriptions!$A$7:$H$473,4,0),2))</f>
      </c>
      <c r="H86" s="47">
        <f>IF(F86&lt;&gt;"",COUNTIF($F$7:F86,F86),"")</f>
      </c>
      <c r="I86" s="48">
        <f>IF(B86="","",IF(VLOOKUP(B86,inscriptions!$A$7:$F$473,6,0)="","",VLOOKUP(B86,inscriptions!$A$7:$F$473,6,0)))</f>
      </c>
      <c r="J86">
        <f>IF(B86="","",(IF(VLOOKUP(B86,inscriptions!$A$7:$G$473,7,0)=0,"",VLOOKUP(B86,inscriptions!$A$7:$G$473,7,0))))</f>
      </c>
      <c r="K86">
        <f>IF(B86="","",VLOOKUP(B86,inscriptions!$A$7:$D$473,4,0))</f>
      </c>
      <c r="L86" s="26">
        <f t="shared" si="2"/>
      </c>
      <c r="M86">
        <f>IF(B86="","",VLOOKUP(B86,inscriptions!$A$7:$O$473,15,0))</f>
      </c>
    </row>
    <row r="87" spans="1:13" ht="15">
      <c r="A87" s="43">
        <f t="shared" si="3"/>
      </c>
      <c r="B87" s="44"/>
      <c r="C87" s="45"/>
      <c r="D87" s="46">
        <f>IF(B87="","",VLOOKUP(B87,inscriptions!$A$7:$B$473,2,0))</f>
      </c>
      <c r="E87" s="46">
        <f>IF(B87="","",VLOOKUP(B87,inscriptions!$A$7:$C$473,3,0))</f>
      </c>
      <c r="F87" s="47">
        <f>IF(B87="","",VLOOKUP(B87,inscriptions!$A$7:$H$473,8,0))</f>
      </c>
      <c r="G87" s="65">
        <f>IF(B87="","",RIGHT(VLOOKUP(B87,inscriptions!$A$7:$H$473,4,0),2))</f>
      </c>
      <c r="H87" s="47">
        <f>IF(F87&lt;&gt;"",COUNTIF($F$7:F87,F87),"")</f>
      </c>
      <c r="I87" s="48">
        <f>IF(B87="","",IF(VLOOKUP(B87,inscriptions!$A$7:$F$473,6,0)="","",VLOOKUP(B87,inscriptions!$A$7:$F$473,6,0)))</f>
      </c>
      <c r="J87">
        <f>IF(B87="","",(IF(VLOOKUP(B87,inscriptions!$A$7:$G$473,7,0)=0,"",VLOOKUP(B87,inscriptions!$A$7:$G$473,7,0))))</f>
      </c>
      <c r="K87">
        <f>IF(B87="","",VLOOKUP(B87,inscriptions!$A$7:$D$473,4,0))</f>
      </c>
      <c r="L87" s="26">
        <f t="shared" si="2"/>
      </c>
      <c r="M87">
        <f>IF(B87="","",VLOOKUP(B87,inscriptions!$A$7:$O$473,15,0))</f>
      </c>
    </row>
    <row r="88" spans="1:13" ht="15">
      <c r="A88" s="43">
        <f t="shared" si="3"/>
      </c>
      <c r="B88" s="44"/>
      <c r="C88" s="45"/>
      <c r="D88" s="46">
        <f>IF(B88="","",VLOOKUP(B88,inscriptions!$A$7:$B$473,2,0))</f>
      </c>
      <c r="E88" s="46">
        <f>IF(B88="","",VLOOKUP(B88,inscriptions!$A$7:$C$473,3,0))</f>
      </c>
      <c r="F88" s="47">
        <f>IF(B88="","",VLOOKUP(B88,inscriptions!$A$7:$H$473,8,0))</f>
      </c>
      <c r="G88" s="65">
        <f>IF(B88="","",RIGHT(VLOOKUP(B88,inscriptions!$A$7:$H$473,4,0),2))</f>
      </c>
      <c r="H88" s="47">
        <f>IF(F88&lt;&gt;"",COUNTIF($F$7:F88,F88),"")</f>
      </c>
      <c r="I88" s="48">
        <f>IF(B88="","",IF(VLOOKUP(B88,inscriptions!$A$7:$F$473,6,0)="","",VLOOKUP(B88,inscriptions!$A$7:$F$473,6,0)))</f>
      </c>
      <c r="J88">
        <f>IF(B88="","",(IF(VLOOKUP(B88,inscriptions!$A$7:$G$473,7,0)=0,"",VLOOKUP(B88,inscriptions!$A$7:$G$473,7,0))))</f>
      </c>
      <c r="K88">
        <f>IF(B88="","",VLOOKUP(B88,inscriptions!$A$7:$D$473,4,0))</f>
      </c>
      <c r="L88" s="26">
        <f t="shared" si="2"/>
      </c>
      <c r="M88">
        <f>IF(B88="","",VLOOKUP(B88,inscriptions!$A$7:$O$473,15,0))</f>
      </c>
    </row>
    <row r="89" spans="1:13" ht="15">
      <c r="A89" s="43">
        <f t="shared" si="3"/>
      </c>
      <c r="B89" s="44"/>
      <c r="C89" s="45"/>
      <c r="D89" s="46">
        <f>IF(B89="","",VLOOKUP(B89,inscriptions!$A$7:$B$473,2,0))</f>
      </c>
      <c r="E89" s="46">
        <f>IF(B89="","",VLOOKUP(B89,inscriptions!$A$7:$C$473,3,0))</f>
      </c>
      <c r="F89" s="47">
        <f>IF(B89="","",VLOOKUP(B89,inscriptions!$A$7:$H$473,8,0))</f>
      </c>
      <c r="G89" s="65">
        <f>IF(B89="","",RIGHT(VLOOKUP(B89,inscriptions!$A$7:$H$473,4,0),2))</f>
      </c>
      <c r="H89" s="47">
        <f>IF(F89&lt;&gt;"",COUNTIF($F$7:F89,F89),"")</f>
      </c>
      <c r="I89" s="48">
        <f>IF(B89="","",IF(VLOOKUP(B89,inscriptions!$A$7:$F$473,6,0)="","",VLOOKUP(B89,inscriptions!$A$7:$F$473,6,0)))</f>
      </c>
      <c r="J89">
        <f>IF(B89="","",(IF(VLOOKUP(B89,inscriptions!$A$7:$G$473,7,0)=0,"",VLOOKUP(B89,inscriptions!$A$7:$G$473,7,0))))</f>
      </c>
      <c r="K89">
        <f>IF(B89="","",VLOOKUP(B89,inscriptions!$A$7:$D$473,4,0))</f>
      </c>
      <c r="L89" s="26">
        <f t="shared" si="2"/>
      </c>
      <c r="M89">
        <f>IF(B89="","",VLOOKUP(B89,inscriptions!$A$7:$O$473,15,0))</f>
      </c>
    </row>
    <row r="90" spans="1:13" ht="15">
      <c r="A90" s="43">
        <f t="shared" si="3"/>
      </c>
      <c r="B90" s="44"/>
      <c r="C90" s="45"/>
      <c r="D90" s="46">
        <f>IF(B90="","",VLOOKUP(B90,inscriptions!$A$7:$B$473,2,0))</f>
      </c>
      <c r="E90" s="46">
        <f>IF(B90="","",VLOOKUP(B90,inscriptions!$A$7:$C$473,3,0))</f>
      </c>
      <c r="F90" s="47">
        <f>IF(B90="","",VLOOKUP(B90,inscriptions!$A$7:$H$473,8,0))</f>
      </c>
      <c r="G90" s="65">
        <f>IF(B90="","",RIGHT(VLOOKUP(B90,inscriptions!$A$7:$H$473,4,0),2))</f>
      </c>
      <c r="H90" s="47">
        <f>IF(F90&lt;&gt;"",COUNTIF($F$7:F90,F90),"")</f>
      </c>
      <c r="I90" s="48">
        <f>IF(B90="","",IF(VLOOKUP(B90,inscriptions!$A$7:$F$473,6,0)="","",VLOOKUP(B90,inscriptions!$A$7:$F$473,6,0)))</f>
      </c>
      <c r="J90">
        <f>IF(B90="","",(IF(VLOOKUP(B90,inscriptions!$A$7:$G$473,7,0)=0,"",VLOOKUP(B90,inscriptions!$A$7:$G$473,7,0))))</f>
      </c>
      <c r="K90">
        <f>IF(B90="","",VLOOKUP(B90,inscriptions!$A$7:$D$473,4,0))</f>
      </c>
      <c r="L90" s="26">
        <f t="shared" si="2"/>
      </c>
      <c r="M90">
        <f>IF(B90="","",VLOOKUP(B90,inscriptions!$A$7:$O$473,15,0))</f>
      </c>
    </row>
    <row r="91" spans="1:13" ht="15">
      <c r="A91" s="43">
        <f t="shared" si="3"/>
      </c>
      <c r="B91" s="44"/>
      <c r="C91" s="45"/>
      <c r="D91" s="46">
        <f>IF(B91="","",VLOOKUP(B91,inscriptions!$A$7:$B$473,2,0))</f>
      </c>
      <c r="E91" s="46">
        <f>IF(B91="","",VLOOKUP(B91,inscriptions!$A$7:$C$473,3,0))</f>
      </c>
      <c r="F91" s="47">
        <f>IF(B91="","",VLOOKUP(B91,inscriptions!$A$7:$H$473,8,0))</f>
      </c>
      <c r="G91" s="65">
        <f>IF(B91="","",RIGHT(VLOOKUP(B91,inscriptions!$A$7:$H$473,4,0),2))</f>
      </c>
      <c r="H91" s="47">
        <f>IF(F91&lt;&gt;"",COUNTIF($F$7:F91,F91),"")</f>
      </c>
      <c r="I91" s="48">
        <f>IF(B91="","",IF(VLOOKUP(B91,inscriptions!$A$7:$F$473,6,0)="","",VLOOKUP(B91,inscriptions!$A$7:$F$473,6,0)))</f>
      </c>
      <c r="J91">
        <f>IF(B91="","",(IF(VLOOKUP(B91,inscriptions!$A$7:$G$473,7,0)=0,"",VLOOKUP(B91,inscriptions!$A$7:$G$473,7,0))))</f>
      </c>
      <c r="K91">
        <f>IF(B91="","",VLOOKUP(B91,inscriptions!$A$7:$D$473,4,0))</f>
      </c>
      <c r="L91" s="26">
        <f t="shared" si="2"/>
      </c>
      <c r="M91">
        <f>IF(B91="","",VLOOKUP(B91,inscriptions!$A$7:$O$473,15,0))</f>
      </c>
    </row>
    <row r="92" spans="1:13" ht="15">
      <c r="A92" s="43">
        <f t="shared" si="3"/>
      </c>
      <c r="B92" s="44"/>
      <c r="C92" s="45"/>
      <c r="D92" s="46">
        <f>IF(B92="","",VLOOKUP(B92,inscriptions!$A$7:$B$473,2,0))</f>
      </c>
      <c r="E92" s="46">
        <f>IF(B92="","",VLOOKUP(B92,inscriptions!$A$7:$C$473,3,0))</f>
      </c>
      <c r="F92" s="47">
        <f>IF(B92="","",VLOOKUP(B92,inscriptions!$A$7:$H$473,8,0))</f>
      </c>
      <c r="G92" s="65">
        <f>IF(B92="","",RIGHT(VLOOKUP(B92,inscriptions!$A$7:$H$473,4,0),2))</f>
      </c>
      <c r="H92" s="47">
        <f>IF(F92&lt;&gt;"",COUNTIF($F$7:F92,F92),"")</f>
      </c>
      <c r="I92" s="48">
        <f>IF(B92="","",IF(VLOOKUP(B92,inscriptions!$A$7:$F$473,6,0)="","",VLOOKUP(B92,inscriptions!$A$7:$F$473,6,0)))</f>
      </c>
      <c r="J92">
        <f>IF(B92="","",(IF(VLOOKUP(B92,inscriptions!$A$7:$G$473,7,0)=0,"",VLOOKUP(B92,inscriptions!$A$7:$G$473,7,0))))</f>
      </c>
      <c r="K92">
        <f>IF(B92="","",VLOOKUP(B92,inscriptions!$A$7:$D$473,4,0))</f>
      </c>
      <c r="L92" s="26">
        <f t="shared" si="2"/>
      </c>
      <c r="M92">
        <f>IF(B92="","",VLOOKUP(B92,inscriptions!$A$7:$O$473,15,0))</f>
      </c>
    </row>
    <row r="93" spans="1:13" ht="15">
      <c r="A93" s="43">
        <f t="shared" si="3"/>
      </c>
      <c r="B93" s="44"/>
      <c r="C93" s="45"/>
      <c r="D93" s="46">
        <f>IF(B93="","",VLOOKUP(B93,inscriptions!$A$7:$B$473,2,0))</f>
      </c>
      <c r="E93" s="46">
        <f>IF(B93="","",VLOOKUP(B93,inscriptions!$A$7:$C$473,3,0))</f>
      </c>
      <c r="F93" s="47">
        <f>IF(B93="","",VLOOKUP(B93,inscriptions!$A$7:$H$473,8,0))</f>
      </c>
      <c r="G93" s="65">
        <f>IF(B93="","",RIGHT(VLOOKUP(B93,inscriptions!$A$7:$H$473,4,0),2))</f>
      </c>
      <c r="H93" s="47">
        <f>IF(F93&lt;&gt;"",COUNTIF($F$7:F93,F93),"")</f>
      </c>
      <c r="I93" s="48">
        <f>IF(B93="","",IF(VLOOKUP(B93,inscriptions!$A$7:$F$473,6,0)="","",VLOOKUP(B93,inscriptions!$A$7:$F$473,6,0)))</f>
      </c>
      <c r="J93">
        <f>IF(B93="","",(IF(VLOOKUP(B93,inscriptions!$A$7:$G$473,7,0)=0,"",VLOOKUP(B93,inscriptions!$A$7:$G$473,7,0))))</f>
      </c>
      <c r="K93">
        <f>IF(B93="","",VLOOKUP(B93,inscriptions!$A$7:$D$473,4,0))</f>
      </c>
      <c r="L93" s="26">
        <f t="shared" si="2"/>
      </c>
      <c r="M93">
        <f>IF(B93="","",VLOOKUP(B93,inscriptions!$A$7:$O$473,15,0))</f>
      </c>
    </row>
    <row r="94" spans="1:13" ht="15">
      <c r="A94" s="43">
        <f t="shared" si="3"/>
      </c>
      <c r="B94" s="44"/>
      <c r="C94" s="45"/>
      <c r="D94" s="46">
        <f>IF(B94="","",VLOOKUP(B94,inscriptions!$A$7:$B$473,2,0))</f>
      </c>
      <c r="E94" s="46">
        <f>IF(B94="","",VLOOKUP(B94,inscriptions!$A$7:$C$473,3,0))</f>
      </c>
      <c r="F94" s="47">
        <f>IF(B94="","",VLOOKUP(B94,inscriptions!$A$7:$H$473,8,0))</f>
      </c>
      <c r="G94" s="65">
        <f>IF(B94="","",RIGHT(VLOOKUP(B94,inscriptions!$A$7:$H$473,4,0),2))</f>
      </c>
      <c r="H94" s="47">
        <f>IF(F94&lt;&gt;"",COUNTIF($F$7:F94,F94),"")</f>
      </c>
      <c r="I94" s="48">
        <f>IF(B94="","",IF(VLOOKUP(B94,inscriptions!$A$7:$F$473,6,0)="","",VLOOKUP(B94,inscriptions!$A$7:$F$473,6,0)))</f>
      </c>
      <c r="J94">
        <f>IF(B94="","",(IF(VLOOKUP(B94,inscriptions!$A$7:$G$473,7,0)=0,"",VLOOKUP(B94,inscriptions!$A$7:$G$473,7,0))))</f>
      </c>
      <c r="K94">
        <f>IF(B94="","",VLOOKUP(B94,inscriptions!$A$7:$D$473,4,0))</f>
      </c>
      <c r="L94" s="26">
        <f t="shared" si="2"/>
      </c>
      <c r="M94">
        <f>IF(B94="","",VLOOKUP(B94,inscriptions!$A$7:$O$473,15,0))</f>
      </c>
    </row>
    <row r="95" spans="1:13" ht="15">
      <c r="A95" s="43">
        <f t="shared" si="3"/>
      </c>
      <c r="B95" s="44"/>
      <c r="C95" s="45"/>
      <c r="D95" s="46">
        <f>IF(B95="","",VLOOKUP(B95,inscriptions!$A$7:$B$473,2,0))</f>
      </c>
      <c r="E95" s="46">
        <f>IF(B95="","",VLOOKUP(B95,inscriptions!$A$7:$C$473,3,0))</f>
      </c>
      <c r="F95" s="47">
        <f>IF(B95="","",VLOOKUP(B95,inscriptions!$A$7:$H$473,8,0))</f>
      </c>
      <c r="G95" s="65">
        <f>IF(B95="","",RIGHT(VLOOKUP(B95,inscriptions!$A$7:$H$473,4,0),2))</f>
      </c>
      <c r="H95" s="47">
        <f>IF(F95&lt;&gt;"",COUNTIF($F$7:F95,F95),"")</f>
      </c>
      <c r="I95" s="48">
        <f>IF(B95="","",IF(VLOOKUP(B95,inscriptions!$A$7:$F$473,6,0)="","",VLOOKUP(B95,inscriptions!$A$7:$F$473,6,0)))</f>
      </c>
      <c r="J95">
        <f>IF(B95="","",(IF(VLOOKUP(B95,inscriptions!$A$7:$G$473,7,0)=0,"",VLOOKUP(B95,inscriptions!$A$7:$G$473,7,0))))</f>
      </c>
      <c r="K95">
        <f>IF(B95="","",VLOOKUP(B95,inscriptions!$A$7:$D$473,4,0))</f>
      </c>
      <c r="L95" s="26">
        <f t="shared" si="2"/>
      </c>
      <c r="M95">
        <f>IF(B95="","",VLOOKUP(B95,inscriptions!$A$7:$O$473,15,0))</f>
      </c>
    </row>
    <row r="96" spans="1:13" ht="15">
      <c r="A96" s="43">
        <f t="shared" si="3"/>
      </c>
      <c r="B96" s="44"/>
      <c r="C96" s="45"/>
      <c r="D96" s="46">
        <f>IF(B96="","",VLOOKUP(B96,inscriptions!$A$7:$B$473,2,0))</f>
      </c>
      <c r="E96" s="46">
        <f>IF(B96="","",VLOOKUP(B96,inscriptions!$A$7:$C$473,3,0))</f>
      </c>
      <c r="F96" s="47">
        <f>IF(B96="","",VLOOKUP(B96,inscriptions!$A$7:$H$473,8,0))</f>
      </c>
      <c r="G96" s="65">
        <f>IF(B96="","",RIGHT(VLOOKUP(B96,inscriptions!$A$7:$H$473,4,0),2))</f>
      </c>
      <c r="H96" s="47">
        <f>IF(F96&lt;&gt;"",COUNTIF($F$7:F96,F96),"")</f>
      </c>
      <c r="I96" s="48">
        <f>IF(B96="","",IF(VLOOKUP(B96,inscriptions!$A$7:$F$473,6,0)="","",VLOOKUP(B96,inscriptions!$A$7:$F$473,6,0)))</f>
      </c>
      <c r="J96">
        <f>IF(B96="","",(IF(VLOOKUP(B96,inscriptions!$A$7:$G$473,7,0)=0,"",VLOOKUP(B96,inscriptions!$A$7:$G$473,7,0))))</f>
      </c>
      <c r="K96">
        <f>IF(B96="","",VLOOKUP(B96,inscriptions!$A$7:$D$473,4,0))</f>
      </c>
      <c r="L96" s="26">
        <f t="shared" si="2"/>
      </c>
      <c r="M96">
        <f>IF(B96="","",VLOOKUP(B96,inscriptions!$A$7:$O$473,15,0))</f>
      </c>
    </row>
    <row r="97" spans="1:13" ht="15">
      <c r="A97" s="43">
        <f t="shared" si="3"/>
      </c>
      <c r="B97" s="44"/>
      <c r="C97" s="45"/>
      <c r="D97" s="46">
        <f>IF(B97="","",VLOOKUP(B97,inscriptions!$A$7:$B$473,2,0))</f>
      </c>
      <c r="E97" s="46">
        <f>IF(B97="","",VLOOKUP(B97,inscriptions!$A$7:$C$473,3,0))</f>
      </c>
      <c r="F97" s="47">
        <f>IF(B97="","",VLOOKUP(B97,inscriptions!$A$7:$H$473,8,0))</f>
      </c>
      <c r="G97" s="65">
        <f>IF(B97="","",RIGHT(VLOOKUP(B97,inscriptions!$A$7:$H$473,4,0),2))</f>
      </c>
      <c r="H97" s="47">
        <f>IF(F97&lt;&gt;"",COUNTIF($F$7:F97,F97),"")</f>
      </c>
      <c r="I97" s="48">
        <f>IF(B97="","",IF(VLOOKUP(B97,inscriptions!$A$7:$F$473,6,0)="","",VLOOKUP(B97,inscriptions!$A$7:$F$473,6,0)))</f>
      </c>
      <c r="J97">
        <f>IF(B97="","",(IF(VLOOKUP(B97,inscriptions!$A$7:$G$473,7,0)=0,"",VLOOKUP(B97,inscriptions!$A$7:$G$473,7,0))))</f>
      </c>
      <c r="K97">
        <f>IF(B97="","",VLOOKUP(B97,inscriptions!$A$7:$D$473,4,0))</f>
      </c>
      <c r="L97" s="26">
        <f t="shared" si="2"/>
      </c>
      <c r="M97">
        <f>IF(B97="","",VLOOKUP(B97,inscriptions!$A$7:$O$473,15,0))</f>
      </c>
    </row>
    <row r="98" spans="1:13" ht="15">
      <c r="A98" s="43">
        <f t="shared" si="3"/>
      </c>
      <c r="B98" s="44"/>
      <c r="C98" s="45"/>
      <c r="D98" s="46">
        <f>IF(B98="","",VLOOKUP(B98,inscriptions!$A$7:$B$473,2,0))</f>
      </c>
      <c r="E98" s="46">
        <f>IF(B98="","",VLOOKUP(B98,inscriptions!$A$7:$C$473,3,0))</f>
      </c>
      <c r="F98" s="47">
        <f>IF(B98="","",VLOOKUP(B98,inscriptions!$A$7:$H$473,8,0))</f>
      </c>
      <c r="G98" s="65">
        <f>IF(B98="","",RIGHT(VLOOKUP(B98,inscriptions!$A$7:$H$473,4,0),2))</f>
      </c>
      <c r="H98" s="47">
        <f>IF(F98&lt;&gt;"",COUNTIF($F$7:F98,F98),"")</f>
      </c>
      <c r="I98" s="48">
        <f>IF(B98="","",IF(VLOOKUP(B98,inscriptions!$A$7:$F$473,6,0)="","",VLOOKUP(B98,inscriptions!$A$7:$F$473,6,0)))</f>
      </c>
      <c r="J98">
        <f>IF(B98="","",(IF(VLOOKUP(B98,inscriptions!$A$7:$G$473,7,0)=0,"",VLOOKUP(B98,inscriptions!$A$7:$G$473,7,0))))</f>
      </c>
      <c r="K98">
        <f>IF(B98="","",VLOOKUP(B98,inscriptions!$A$7:$D$473,4,0))</f>
      </c>
      <c r="L98" s="26">
        <f t="shared" si="2"/>
      </c>
      <c r="M98">
        <f>IF(B98="","",VLOOKUP(B98,inscriptions!$A$7:$O$473,15,0))</f>
      </c>
    </row>
    <row r="99" spans="1:13" ht="15">
      <c r="A99" s="43">
        <f t="shared" si="3"/>
      </c>
      <c r="B99" s="44"/>
      <c r="C99" s="45"/>
      <c r="D99" s="46">
        <f>IF(B99="","",VLOOKUP(B99,inscriptions!$A$7:$B$473,2,0))</f>
      </c>
      <c r="E99" s="46">
        <f>IF(B99="","",VLOOKUP(B99,inscriptions!$A$7:$C$473,3,0))</f>
      </c>
      <c r="F99" s="47">
        <f>IF(B99="","",VLOOKUP(B99,inscriptions!$A$7:$H$473,8,0))</f>
      </c>
      <c r="G99" s="65">
        <f>IF(B99="","",RIGHT(VLOOKUP(B99,inscriptions!$A$7:$H$473,4,0),2))</f>
      </c>
      <c r="H99" s="47">
        <f>IF(F99&lt;&gt;"",COUNTIF($F$7:F99,F99),"")</f>
      </c>
      <c r="I99" s="48">
        <f>IF(B99="","",IF(VLOOKUP(B99,inscriptions!$A$7:$F$473,6,0)="","",VLOOKUP(B99,inscriptions!$A$7:$F$473,6,0)))</f>
      </c>
      <c r="J99">
        <f>IF(B99="","",(IF(VLOOKUP(B99,inscriptions!$A$7:$G$473,7,0)=0,"",VLOOKUP(B99,inscriptions!$A$7:$G$473,7,0))))</f>
      </c>
      <c r="K99">
        <f>IF(B99="","",VLOOKUP(B99,inscriptions!$A$7:$D$473,4,0))</f>
      </c>
      <c r="L99" s="26">
        <f t="shared" si="2"/>
      </c>
      <c r="M99">
        <f>IF(B99="","",VLOOKUP(B99,inscriptions!$A$7:$O$473,15,0))</f>
      </c>
    </row>
    <row r="100" spans="1:13" ht="15">
      <c r="A100" s="43">
        <f t="shared" si="3"/>
      </c>
      <c r="B100" s="44"/>
      <c r="C100" s="45"/>
      <c r="D100" s="46">
        <f>IF(B100="","",VLOOKUP(B100,inscriptions!$A$7:$B$473,2,0))</f>
      </c>
      <c r="E100" s="46">
        <f>IF(B100="","",VLOOKUP(B100,inscriptions!$A$7:$C$473,3,0))</f>
      </c>
      <c r="F100" s="47">
        <f>IF(B100="","",VLOOKUP(B100,inscriptions!$A$7:$H$473,8,0))</f>
      </c>
      <c r="G100" s="65">
        <f>IF(B100="","",RIGHT(VLOOKUP(B100,inscriptions!$A$7:$H$473,4,0),2))</f>
      </c>
      <c r="H100" s="47">
        <f>IF(F100&lt;&gt;"",COUNTIF($F$7:F100,F100),"")</f>
      </c>
      <c r="I100" s="48">
        <f>IF(B100="","",IF(VLOOKUP(B100,inscriptions!$A$7:$F$473,6,0)="","",VLOOKUP(B100,inscriptions!$A$7:$F$473,6,0)))</f>
      </c>
      <c r="J100">
        <f>IF(B100="","",(IF(VLOOKUP(B100,inscriptions!$A$7:$G$473,7,0)=0,"",VLOOKUP(B100,inscriptions!$A$7:$G$473,7,0))))</f>
      </c>
      <c r="K100">
        <f>IF(B100="","",VLOOKUP(B100,inscriptions!$A$7:$D$473,4,0))</f>
      </c>
      <c r="L100" s="26">
        <f t="shared" si="2"/>
      </c>
      <c r="M100">
        <f>IF(B100="","",VLOOKUP(B100,inscriptions!$A$7:$O$473,15,0))</f>
      </c>
    </row>
    <row r="101" spans="1:13" ht="15">
      <c r="A101" s="43">
        <f t="shared" si="3"/>
      </c>
      <c r="B101" s="44"/>
      <c r="C101" s="45"/>
      <c r="D101" s="46">
        <f>IF(B101="","",VLOOKUP(B101,inscriptions!$A$7:$B$473,2,0))</f>
      </c>
      <c r="E101" s="46">
        <f>IF(B101="","",VLOOKUP(B101,inscriptions!$A$7:$C$473,3,0))</f>
      </c>
      <c r="F101" s="47">
        <f>IF(B101="","",VLOOKUP(B101,inscriptions!$A$7:$H$473,8,0))</f>
      </c>
      <c r="G101" s="65">
        <f>IF(B101="","",RIGHT(VLOOKUP(B101,inscriptions!$A$7:$H$473,4,0),2))</f>
      </c>
      <c r="H101" s="47">
        <f>IF(F101&lt;&gt;"",COUNTIF($F$7:F101,F101),"")</f>
      </c>
      <c r="I101" s="48">
        <f>IF(B101="","",IF(VLOOKUP(B101,inscriptions!$A$7:$F$473,6,0)="","",VLOOKUP(B101,inscriptions!$A$7:$F$473,6,0)))</f>
      </c>
      <c r="J101">
        <f>IF(B101="","",(IF(VLOOKUP(B101,inscriptions!$A$7:$G$473,7,0)=0,"",VLOOKUP(B101,inscriptions!$A$7:$G$473,7,0))))</f>
      </c>
      <c r="K101">
        <f>IF(B101="","",VLOOKUP(B101,inscriptions!$A$7:$D$473,4,0))</f>
      </c>
      <c r="L101" s="26">
        <f t="shared" si="2"/>
      </c>
      <c r="M101">
        <f>IF(B101="","",VLOOKUP(B101,inscriptions!$A$7:$O$473,15,0))</f>
      </c>
    </row>
    <row r="102" spans="1:13" ht="15">
      <c r="A102" s="43">
        <f t="shared" si="3"/>
      </c>
      <c r="B102" s="44"/>
      <c r="C102" s="45"/>
      <c r="D102" s="46">
        <f>IF(B102="","",VLOOKUP(B102,inscriptions!$A$7:$B$473,2,0))</f>
      </c>
      <c r="E102" s="46">
        <f>IF(B102="","",VLOOKUP(B102,inscriptions!$A$7:$C$473,3,0))</f>
      </c>
      <c r="F102" s="47">
        <f>IF(B102="","",VLOOKUP(B102,inscriptions!$A$7:$H$473,8,0))</f>
      </c>
      <c r="G102" s="65">
        <f>IF(B102="","",RIGHT(VLOOKUP(B102,inscriptions!$A$7:$H$473,4,0),2))</f>
      </c>
      <c r="H102" s="47">
        <f>IF(F102&lt;&gt;"",COUNTIF($F$7:F102,F102),"")</f>
      </c>
      <c r="I102" s="48">
        <f>IF(B102="","",IF(VLOOKUP(B102,inscriptions!$A$7:$F$473,6,0)="","",VLOOKUP(B102,inscriptions!$A$7:$F$473,6,0)))</f>
      </c>
      <c r="J102">
        <f>IF(B102="","",(IF(VLOOKUP(B102,inscriptions!$A$7:$G$473,7,0)=0,"",VLOOKUP(B102,inscriptions!$A$7:$G$473,7,0))))</f>
      </c>
      <c r="K102">
        <f>IF(B102="","",VLOOKUP(B102,inscriptions!$A$7:$D$473,4,0))</f>
      </c>
      <c r="L102" s="26">
        <f t="shared" si="2"/>
      </c>
      <c r="M102">
        <f>IF(B102="","",VLOOKUP(B102,inscriptions!$A$7:$O$473,15,0))</f>
      </c>
    </row>
    <row r="103" spans="1:13" ht="15">
      <c r="A103" s="43">
        <f t="shared" si="3"/>
      </c>
      <c r="B103" s="44"/>
      <c r="C103" s="45"/>
      <c r="D103" s="46">
        <f>IF(B103="","",VLOOKUP(B103,inscriptions!$A$7:$B$473,2,0))</f>
      </c>
      <c r="E103" s="46">
        <f>IF(B103="","",VLOOKUP(B103,inscriptions!$A$7:$C$473,3,0))</f>
      </c>
      <c r="F103" s="47">
        <f>IF(B103="","",VLOOKUP(B103,inscriptions!$A$7:$H$473,8,0))</f>
      </c>
      <c r="G103" s="65">
        <f>IF(B103="","",RIGHT(VLOOKUP(B103,inscriptions!$A$7:$H$473,4,0),2))</f>
      </c>
      <c r="H103" s="47">
        <f>IF(F103&lt;&gt;"",COUNTIF($F$7:F103,F103),"")</f>
      </c>
      <c r="I103" s="48">
        <f>IF(B103="","",IF(VLOOKUP(B103,inscriptions!$A$7:$F$473,6,0)="","",VLOOKUP(B103,inscriptions!$A$7:$F$473,6,0)))</f>
      </c>
      <c r="J103">
        <f>IF(B103="","",(IF(VLOOKUP(B103,inscriptions!$A$7:$G$473,7,0)=0,"",VLOOKUP(B103,inscriptions!$A$7:$G$473,7,0))))</f>
      </c>
      <c r="K103">
        <f>IF(B103="","",VLOOKUP(B103,inscriptions!$A$7:$D$473,4,0))</f>
      </c>
      <c r="L103" s="26">
        <f t="shared" si="2"/>
      </c>
      <c r="M103">
        <f>IF(B103="","",VLOOKUP(B103,inscriptions!$A$7:$O$473,15,0))</f>
      </c>
    </row>
    <row r="104" spans="1:13" ht="15">
      <c r="A104" s="43">
        <f t="shared" si="3"/>
      </c>
      <c r="B104" s="44"/>
      <c r="C104" s="45"/>
      <c r="D104" s="46">
        <f>IF(B104="","",VLOOKUP(B104,inscriptions!$A$7:$B$473,2,0))</f>
      </c>
      <c r="E104" s="46">
        <f>IF(B104="","",VLOOKUP(B104,inscriptions!$A$7:$C$473,3,0))</f>
      </c>
      <c r="F104" s="47">
        <f>IF(B104="","",VLOOKUP(B104,inscriptions!$A$7:$H$473,8,0))</f>
      </c>
      <c r="G104" s="65">
        <f>IF(B104="","",RIGHT(VLOOKUP(B104,inscriptions!$A$7:$H$473,4,0),2))</f>
      </c>
      <c r="H104" s="47">
        <f>IF(F104&lt;&gt;"",COUNTIF($F$7:F104,F104),"")</f>
      </c>
      <c r="I104" s="48">
        <f>IF(B104="","",IF(VLOOKUP(B104,inscriptions!$A$7:$F$473,6,0)="","",VLOOKUP(B104,inscriptions!$A$7:$F$473,6,0)))</f>
      </c>
      <c r="J104">
        <f>IF(B104="","",(IF(VLOOKUP(B104,inscriptions!$A$7:$G$473,7,0)=0,"",VLOOKUP(B104,inscriptions!$A$7:$G$473,7,0))))</f>
      </c>
      <c r="K104">
        <f>IF(B104="","",VLOOKUP(B104,inscriptions!$A$7:$D$473,4,0))</f>
      </c>
      <c r="L104" s="26">
        <f t="shared" si="2"/>
      </c>
      <c r="M104">
        <f>IF(B104="","",VLOOKUP(B104,inscriptions!$A$7:$O$473,15,0))</f>
      </c>
    </row>
    <row r="105" spans="1:13" ht="15">
      <c r="A105" s="43">
        <f t="shared" si="3"/>
      </c>
      <c r="B105" s="44"/>
      <c r="C105" s="45"/>
      <c r="D105" s="46">
        <f>IF(B105="","",VLOOKUP(B105,inscriptions!$A$7:$B$473,2,0))</f>
      </c>
      <c r="E105" s="46">
        <f>IF(B105="","",VLOOKUP(B105,inscriptions!$A$7:$C$473,3,0))</f>
      </c>
      <c r="F105" s="47">
        <f>IF(B105="","",VLOOKUP(B105,inscriptions!$A$7:$H$473,8,0))</f>
      </c>
      <c r="G105" s="65">
        <f>IF(B105="","",RIGHT(VLOOKUP(B105,inscriptions!$A$7:$H$473,4,0),2))</f>
      </c>
      <c r="H105" s="47">
        <f>IF(F105&lt;&gt;"",COUNTIF($F$7:F105,F105),"")</f>
      </c>
      <c r="I105" s="48">
        <f>IF(B105="","",IF(VLOOKUP(B105,inscriptions!$A$7:$F$473,6,0)="","",VLOOKUP(B105,inscriptions!$A$7:$F$473,6,0)))</f>
      </c>
      <c r="J105">
        <f>IF(B105="","",(IF(VLOOKUP(B105,inscriptions!$A$7:$G$473,7,0)=0,"",VLOOKUP(B105,inscriptions!$A$7:$G$473,7,0))))</f>
      </c>
      <c r="K105">
        <f>IF(B105="","",VLOOKUP(B105,inscriptions!$A$7:$D$473,4,0))</f>
      </c>
      <c r="L105" s="26">
        <f t="shared" si="2"/>
      </c>
      <c r="M105">
        <f>IF(B105="","",VLOOKUP(B105,inscriptions!$A$7:$O$473,15,0))</f>
      </c>
    </row>
    <row r="106" spans="1:13" ht="15">
      <c r="A106" s="43">
        <f t="shared" si="3"/>
      </c>
      <c r="B106" s="44"/>
      <c r="C106" s="45"/>
      <c r="D106" s="46">
        <f>IF(B106="","",VLOOKUP(B106,inscriptions!$A$7:$B$473,2,0))</f>
      </c>
      <c r="E106" s="46">
        <f>IF(B106="","",VLOOKUP(B106,inscriptions!$A$7:$C$473,3,0))</f>
      </c>
      <c r="F106" s="47">
        <f>IF(B106="","",VLOOKUP(B106,inscriptions!$A$7:$H$473,8,0))</f>
      </c>
      <c r="G106" s="65">
        <f>IF(B106="","",RIGHT(VLOOKUP(B106,inscriptions!$A$7:$H$473,4,0),2))</f>
      </c>
      <c r="H106" s="47">
        <f>IF(F106&lt;&gt;"",COUNTIF($F$7:F106,F106),"")</f>
      </c>
      <c r="I106" s="48">
        <f>IF(B106="","",IF(VLOOKUP(B106,inscriptions!$A$7:$F$473,6,0)="","",VLOOKUP(B106,inscriptions!$A$7:$F$473,6,0)))</f>
      </c>
      <c r="J106">
        <f>IF(B106="","",(IF(VLOOKUP(B106,inscriptions!$A$7:$G$473,7,0)=0,"",VLOOKUP(B106,inscriptions!$A$7:$G$473,7,0))))</f>
      </c>
      <c r="K106">
        <f>IF(B106="","",VLOOKUP(B106,inscriptions!$A$7:$D$473,4,0))</f>
      </c>
      <c r="L106" s="26">
        <f t="shared" si="2"/>
      </c>
      <c r="M106">
        <f>IF(B106="","",VLOOKUP(B106,inscriptions!$A$7:$O$473,15,0))</f>
      </c>
    </row>
    <row r="107" spans="1:13" ht="15">
      <c r="A107" s="43">
        <f t="shared" si="3"/>
      </c>
      <c r="B107" s="44"/>
      <c r="C107" s="45"/>
      <c r="D107" s="46">
        <f>IF(B107="","",VLOOKUP(B107,inscriptions!$A$7:$B$473,2,0))</f>
      </c>
      <c r="E107" s="46">
        <f>IF(B107="","",VLOOKUP(B107,inscriptions!$A$7:$C$473,3,0))</f>
      </c>
      <c r="F107" s="47">
        <f>IF(B107="","",VLOOKUP(B107,inscriptions!$A$7:$H$473,8,0))</f>
      </c>
      <c r="G107" s="65">
        <f>IF(B107="","",RIGHT(VLOOKUP(B107,inscriptions!$A$7:$H$473,4,0),2))</f>
      </c>
      <c r="H107" s="47">
        <f>IF(F107&lt;&gt;"",COUNTIF($F$7:F107,F107),"")</f>
      </c>
      <c r="I107" s="48">
        <f>IF(B107="","",IF(VLOOKUP(B107,inscriptions!$A$7:$F$473,6,0)="","",VLOOKUP(B107,inscriptions!$A$7:$F$473,6,0)))</f>
      </c>
      <c r="J107">
        <f>IF(B107="","",(IF(VLOOKUP(B107,inscriptions!$A$7:$G$473,7,0)=0,"",VLOOKUP(B107,inscriptions!$A$7:$G$473,7,0))))</f>
      </c>
      <c r="K107">
        <f>IF(B107="","",VLOOKUP(B107,inscriptions!$A$7:$D$473,4,0))</f>
      </c>
      <c r="L107" s="26">
        <f t="shared" si="2"/>
      </c>
      <c r="M107">
        <f>IF(B107="","",VLOOKUP(B107,inscriptions!$A$7:$O$473,15,0))</f>
      </c>
    </row>
    <row r="108" spans="1:13" ht="15">
      <c r="A108" s="43">
        <f t="shared" si="3"/>
      </c>
      <c r="B108" s="44"/>
      <c r="C108" s="45"/>
      <c r="D108" s="46">
        <f>IF(B108="","",VLOOKUP(B108,inscriptions!$A$7:$B$473,2,0))</f>
      </c>
      <c r="E108" s="46">
        <f>IF(B108="","",VLOOKUP(B108,inscriptions!$A$7:$C$473,3,0))</f>
      </c>
      <c r="F108" s="47">
        <f>IF(B108="","",VLOOKUP(B108,inscriptions!$A$7:$H$473,8,0))</f>
      </c>
      <c r="G108" s="65">
        <f>IF(B108="","",RIGHT(VLOOKUP(B108,inscriptions!$A$7:$H$473,4,0),2))</f>
      </c>
      <c r="H108" s="47">
        <f>IF(F108&lt;&gt;"",COUNTIF($F$7:F108,F108),"")</f>
      </c>
      <c r="I108" s="48">
        <f>IF(B108="","",IF(VLOOKUP(B108,inscriptions!$A$7:$F$473,6,0)="","",VLOOKUP(B108,inscriptions!$A$7:$F$473,6,0)))</f>
      </c>
      <c r="J108">
        <f>IF(B108="","",(IF(VLOOKUP(B108,inscriptions!$A$7:$G$473,7,0)=0,"",VLOOKUP(B108,inscriptions!$A$7:$G$473,7,0))))</f>
      </c>
      <c r="K108">
        <f>IF(B108="","",VLOOKUP(B108,inscriptions!$A$7:$D$473,4,0))</f>
      </c>
      <c r="L108" s="26">
        <f t="shared" si="2"/>
      </c>
      <c r="M108">
        <f>IF(B108="","",VLOOKUP(B108,inscriptions!$A$7:$O$473,15,0))</f>
      </c>
    </row>
    <row r="109" spans="1:13" ht="15">
      <c r="A109" s="43">
        <f t="shared" si="3"/>
      </c>
      <c r="B109" s="44"/>
      <c r="C109" s="45"/>
      <c r="D109" s="46">
        <f>IF(B109="","",VLOOKUP(B109,inscriptions!$A$7:$B$473,2,0))</f>
      </c>
      <c r="E109" s="46">
        <f>IF(B109="","",VLOOKUP(B109,inscriptions!$A$7:$C$473,3,0))</f>
      </c>
      <c r="F109" s="47">
        <f>IF(B109="","",VLOOKUP(B109,inscriptions!$A$7:$H$473,8,0))</f>
      </c>
      <c r="G109" s="65">
        <f>IF(B109="","",RIGHT(VLOOKUP(B109,inscriptions!$A$7:$H$473,4,0),2))</f>
      </c>
      <c r="H109" s="47">
        <f>IF(F109&lt;&gt;"",COUNTIF($F$7:F109,F109),"")</f>
      </c>
      <c r="I109" s="48">
        <f>IF(B109="","",IF(VLOOKUP(B109,inscriptions!$A$7:$F$473,6,0)="","",VLOOKUP(B109,inscriptions!$A$7:$F$473,6,0)))</f>
      </c>
      <c r="J109">
        <f>IF(B109="","",(IF(VLOOKUP(B109,inscriptions!$A$7:$G$473,7,0)=0,"",VLOOKUP(B109,inscriptions!$A$7:$G$473,7,0))))</f>
      </c>
      <c r="K109">
        <f>IF(B109="","",VLOOKUP(B109,inscriptions!$A$7:$D$473,4,0))</f>
      </c>
      <c r="L109" s="26">
        <f t="shared" si="2"/>
      </c>
      <c r="M109">
        <f>IF(B109="","",VLOOKUP(B109,inscriptions!$A$7:$O$473,15,0))</f>
      </c>
    </row>
    <row r="110" spans="1:13" ht="15">
      <c r="A110" s="43">
        <f t="shared" si="3"/>
      </c>
      <c r="B110" s="44"/>
      <c r="C110" s="45"/>
      <c r="D110" s="46">
        <f>IF(B110="","",VLOOKUP(B110,inscriptions!$A$7:$B$473,2,0))</f>
      </c>
      <c r="E110" s="46">
        <f>IF(B110="","",VLOOKUP(B110,inscriptions!$A$7:$C$473,3,0))</f>
      </c>
      <c r="F110" s="47">
        <f>IF(B110="","",VLOOKUP(B110,inscriptions!$A$7:$H$473,8,0))</f>
      </c>
      <c r="G110" s="65">
        <f>IF(B110="","",RIGHT(VLOOKUP(B110,inscriptions!$A$7:$H$473,4,0),2))</f>
      </c>
      <c r="H110" s="47">
        <f>IF(F110&lt;&gt;"",COUNTIF($F$7:F110,F110),"")</f>
      </c>
      <c r="I110" s="48">
        <f>IF(B110="","",IF(VLOOKUP(B110,inscriptions!$A$7:$F$473,6,0)="","",VLOOKUP(B110,inscriptions!$A$7:$F$473,6,0)))</f>
      </c>
      <c r="J110">
        <f>IF(B110="","",(IF(VLOOKUP(B110,inscriptions!$A$7:$G$473,7,0)=0,"",VLOOKUP(B110,inscriptions!$A$7:$G$473,7,0))))</f>
      </c>
      <c r="K110">
        <f>IF(B110="","",VLOOKUP(B110,inscriptions!$A$7:$D$473,4,0))</f>
      </c>
      <c r="L110" s="26">
        <f t="shared" si="2"/>
      </c>
      <c r="M110">
        <f>IF(B110="","",VLOOKUP(B110,inscriptions!$A$7:$O$473,15,0))</f>
      </c>
    </row>
    <row r="111" spans="1:13" ht="15">
      <c r="A111" s="43">
        <f t="shared" si="3"/>
      </c>
      <c r="B111" s="44"/>
      <c r="C111" s="45"/>
      <c r="D111" s="46">
        <f>IF(B111="","",VLOOKUP(B111,inscriptions!$A$7:$B$473,2,0))</f>
      </c>
      <c r="E111" s="46">
        <f>IF(B111="","",VLOOKUP(B111,inscriptions!$A$7:$C$473,3,0))</f>
      </c>
      <c r="F111" s="47">
        <f>IF(B111="","",VLOOKUP(B111,inscriptions!$A$7:$H$473,8,0))</f>
      </c>
      <c r="G111" s="65">
        <f>IF(B111="","",RIGHT(VLOOKUP(B111,inscriptions!$A$7:$H$473,4,0),2))</f>
      </c>
      <c r="H111" s="47">
        <f>IF(F111&lt;&gt;"",COUNTIF($F$7:F111,F111),"")</f>
      </c>
      <c r="I111" s="48">
        <f>IF(B111="","",IF(VLOOKUP(B111,inscriptions!$A$7:$F$473,6,0)="","",VLOOKUP(B111,inscriptions!$A$7:$F$473,6,0)))</f>
      </c>
      <c r="J111">
        <f>IF(B111="","",(IF(VLOOKUP(B111,inscriptions!$A$7:$G$473,7,0)=0,"",VLOOKUP(B111,inscriptions!$A$7:$G$473,7,0))))</f>
      </c>
      <c r="K111">
        <f>IF(B111="","",VLOOKUP(B111,inscriptions!$A$7:$D$473,4,0))</f>
      </c>
      <c r="L111" s="26">
        <f t="shared" si="2"/>
      </c>
      <c r="M111">
        <f>IF(B111="","",VLOOKUP(B111,inscriptions!$A$7:$O$473,15,0))</f>
      </c>
    </row>
    <row r="112" spans="1:13" ht="15">
      <c r="A112" s="43">
        <f t="shared" si="3"/>
      </c>
      <c r="B112" s="44"/>
      <c r="C112" s="45"/>
      <c r="D112" s="46">
        <f>IF(B112="","",VLOOKUP(B112,inscriptions!$A$7:$B$473,2,0))</f>
      </c>
      <c r="E112" s="46">
        <f>IF(B112="","",VLOOKUP(B112,inscriptions!$A$7:$C$473,3,0))</f>
      </c>
      <c r="F112" s="47">
        <f>IF(B112="","",VLOOKUP(B112,inscriptions!$A$7:$H$473,8,0))</f>
      </c>
      <c r="G112" s="65">
        <f>IF(B112="","",RIGHT(VLOOKUP(B112,inscriptions!$A$7:$H$473,4,0),2))</f>
      </c>
      <c r="H112" s="47">
        <f>IF(F112&lt;&gt;"",COUNTIF($F$7:F112,F112),"")</f>
      </c>
      <c r="I112" s="48">
        <f>IF(B112="","",IF(VLOOKUP(B112,inscriptions!$A$7:$F$473,6,0)="","",VLOOKUP(B112,inscriptions!$A$7:$F$473,6,0)))</f>
      </c>
      <c r="J112">
        <f>IF(B112="","",(IF(VLOOKUP(B112,inscriptions!$A$7:$G$473,7,0)=0,"",VLOOKUP(B112,inscriptions!$A$7:$G$473,7,0))))</f>
      </c>
      <c r="K112">
        <f>IF(B112="","",VLOOKUP(B112,inscriptions!$A$7:$D$473,4,0))</f>
      </c>
      <c r="L112" s="26">
        <f t="shared" si="2"/>
      </c>
      <c r="M112">
        <f>IF(B112="","",VLOOKUP(B112,inscriptions!$A$7:$O$473,15,0))</f>
      </c>
    </row>
    <row r="113" spans="1:13" ht="15">
      <c r="A113" s="43">
        <f t="shared" si="3"/>
      </c>
      <c r="B113" s="44"/>
      <c r="C113" s="45"/>
      <c r="D113" s="46">
        <f>IF(B113="","",VLOOKUP(B113,inscriptions!$A$7:$B$473,2,0))</f>
      </c>
      <c r="E113" s="46">
        <f>IF(B113="","",VLOOKUP(B113,inscriptions!$A$7:$C$473,3,0))</f>
      </c>
      <c r="F113" s="47">
        <f>IF(B113="","",VLOOKUP(B113,inscriptions!$A$7:$H$473,8,0))</f>
      </c>
      <c r="G113" s="65">
        <f>IF(B113="","",RIGHT(VLOOKUP(B113,inscriptions!$A$7:$H$473,4,0),2))</f>
      </c>
      <c r="H113" s="47">
        <f>IF(F113&lt;&gt;"",COUNTIF($F$7:F113,F113),"")</f>
      </c>
      <c r="I113" s="48">
        <f>IF(B113="","",IF(VLOOKUP(B113,inscriptions!$A$7:$F$473,6,0)="","",VLOOKUP(B113,inscriptions!$A$7:$F$473,6,0)))</f>
      </c>
      <c r="J113">
        <f>IF(B113="","",(IF(VLOOKUP(B113,inscriptions!$A$7:$G$473,7,0)=0,"",VLOOKUP(B113,inscriptions!$A$7:$G$473,7,0))))</f>
      </c>
      <c r="K113">
        <f>IF(B113="","",VLOOKUP(B113,inscriptions!$A$7:$D$473,4,0))</f>
      </c>
      <c r="L113" s="26">
        <f t="shared" si="2"/>
      </c>
      <c r="M113">
        <f>IF(B113="","",VLOOKUP(B113,inscriptions!$A$7:$O$473,15,0))</f>
      </c>
    </row>
    <row r="114" spans="1:13" ht="15">
      <c r="A114" s="43">
        <f t="shared" si="3"/>
      </c>
      <c r="B114" s="44"/>
      <c r="C114" s="45"/>
      <c r="D114" s="46">
        <f>IF(B114="","",VLOOKUP(B114,inscriptions!$A$7:$B$473,2,0))</f>
      </c>
      <c r="E114" s="46">
        <f>IF(B114="","",VLOOKUP(B114,inscriptions!$A$7:$C$473,3,0))</f>
      </c>
      <c r="F114" s="47">
        <f>IF(B114="","",VLOOKUP(B114,inscriptions!$A$7:$H$473,8,0))</f>
      </c>
      <c r="G114" s="65">
        <f>IF(B114="","",RIGHT(VLOOKUP(B114,inscriptions!$A$7:$H$473,4,0),2))</f>
      </c>
      <c r="H114" s="47">
        <f>IF(F114&lt;&gt;"",COUNTIF($F$7:F114,F114),"")</f>
      </c>
      <c r="I114" s="48">
        <f>IF(B114="","",IF(VLOOKUP(B114,inscriptions!$A$7:$F$473,6,0)="","",VLOOKUP(B114,inscriptions!$A$7:$F$473,6,0)))</f>
      </c>
      <c r="J114">
        <f>IF(B114="","",(IF(VLOOKUP(B114,inscriptions!$A$7:$G$473,7,0)=0,"",VLOOKUP(B114,inscriptions!$A$7:$G$473,7,0))))</f>
      </c>
      <c r="K114">
        <f>IF(B114="","",VLOOKUP(B114,inscriptions!$A$7:$D$473,4,0))</f>
      </c>
      <c r="L114" s="26">
        <f t="shared" si="2"/>
      </c>
      <c r="M114">
        <f>IF(B114="","",VLOOKUP(B114,inscriptions!$A$7:$O$473,15,0))</f>
      </c>
    </row>
    <row r="115" spans="1:13" ht="15">
      <c r="A115" s="43">
        <f t="shared" si="3"/>
      </c>
      <c r="B115" s="44"/>
      <c r="C115" s="45"/>
      <c r="D115" s="46">
        <f>IF(B115="","",VLOOKUP(B115,inscriptions!$A$7:$B$473,2,0))</f>
      </c>
      <c r="E115" s="46">
        <f>IF(B115="","",VLOOKUP(B115,inscriptions!$A$7:$C$473,3,0))</f>
      </c>
      <c r="F115" s="47">
        <f>IF(B115="","",VLOOKUP(B115,inscriptions!$A$7:$H$473,8,0))</f>
      </c>
      <c r="G115" s="65">
        <f>IF(B115="","",RIGHT(VLOOKUP(B115,inscriptions!$A$7:$H$473,4,0),2))</f>
      </c>
      <c r="H115" s="47">
        <f>IF(F115&lt;&gt;"",COUNTIF($F$7:F115,F115),"")</f>
      </c>
      <c r="I115" s="48">
        <f>IF(B115="","",IF(VLOOKUP(B115,inscriptions!$A$7:$F$473,6,0)="","",VLOOKUP(B115,inscriptions!$A$7:$F$473,6,0)))</f>
      </c>
      <c r="J115">
        <f>IF(B115="","",(IF(VLOOKUP(B115,inscriptions!$A$7:$G$473,7,0)=0,"",VLOOKUP(B115,inscriptions!$A$7:$G$473,7,0))))</f>
      </c>
      <c r="K115">
        <f>IF(B115="","",VLOOKUP(B115,inscriptions!$A$7:$D$473,4,0))</f>
      </c>
      <c r="L115" s="26">
        <f t="shared" si="2"/>
      </c>
      <c r="M115">
        <f>IF(B115="","",VLOOKUP(B115,inscriptions!$A$7:$O$473,15,0))</f>
      </c>
    </row>
    <row r="116" spans="1:13" ht="15">
      <c r="A116" s="43">
        <f t="shared" si="3"/>
      </c>
      <c r="B116" s="44"/>
      <c r="C116" s="45"/>
      <c r="D116" s="46">
        <f>IF(B116="","",VLOOKUP(B116,inscriptions!$A$7:$B$473,2,0))</f>
      </c>
      <c r="E116" s="46">
        <f>IF(B116="","",VLOOKUP(B116,inscriptions!$A$7:$C$473,3,0))</f>
      </c>
      <c r="F116" s="47">
        <f>IF(B116="","",VLOOKUP(B116,inscriptions!$A$7:$H$473,8,0))</f>
      </c>
      <c r="G116" s="65">
        <f>IF(B116="","",RIGHT(VLOOKUP(B116,inscriptions!$A$7:$H$473,4,0),2))</f>
      </c>
      <c r="H116" s="47">
        <f>IF(F116&lt;&gt;"",COUNTIF($F$7:F116,F116),"")</f>
      </c>
      <c r="I116" s="48">
        <f>IF(B116="","",IF(VLOOKUP(B116,inscriptions!$A$7:$F$473,6,0)="","",VLOOKUP(B116,inscriptions!$A$7:$F$473,6,0)))</f>
      </c>
      <c r="J116">
        <f>IF(B116="","",(IF(VLOOKUP(B116,inscriptions!$A$7:$G$473,7,0)=0,"",VLOOKUP(B116,inscriptions!$A$7:$G$473,7,0))))</f>
      </c>
      <c r="K116">
        <f>IF(B116="","",VLOOKUP(B116,inscriptions!$A$7:$D$473,4,0))</f>
      </c>
      <c r="L116" s="26">
        <f t="shared" si="2"/>
      </c>
      <c r="M116">
        <f>IF(B116="","",VLOOKUP(B116,inscriptions!$A$7:$O$473,15,0))</f>
      </c>
    </row>
    <row r="117" spans="1:13" ht="15">
      <c r="A117" s="43">
        <f t="shared" si="3"/>
      </c>
      <c r="B117" s="44"/>
      <c r="C117" s="45"/>
      <c r="D117" s="46">
        <f>IF(B117="","",VLOOKUP(B117,inscriptions!$A$7:$B$473,2,0))</f>
      </c>
      <c r="E117" s="46">
        <f>IF(B117="","",VLOOKUP(B117,inscriptions!$A$7:$C$473,3,0))</f>
      </c>
      <c r="F117" s="47">
        <f>IF(B117="","",VLOOKUP(B117,inscriptions!$A$7:$H$473,8,0))</f>
      </c>
      <c r="G117" s="65">
        <f>IF(B117="","",RIGHT(VLOOKUP(B117,inscriptions!$A$7:$H$473,4,0),2))</f>
      </c>
      <c r="H117" s="47">
        <f>IF(F117&lt;&gt;"",COUNTIF($F$7:F117,F117),"")</f>
      </c>
      <c r="I117" s="48">
        <f>IF(B117="","",IF(VLOOKUP(B117,inscriptions!$A$7:$F$473,6,0)="","",VLOOKUP(B117,inscriptions!$A$7:$F$473,6,0)))</f>
      </c>
      <c r="J117">
        <f>IF(B117="","",(IF(VLOOKUP(B117,inscriptions!$A$7:$G$473,7,0)=0,"",VLOOKUP(B117,inscriptions!$A$7:$G$473,7,0))))</f>
      </c>
      <c r="K117">
        <f>IF(B117="","",VLOOKUP(B117,inscriptions!$A$7:$D$473,4,0))</f>
      </c>
      <c r="L117" s="26">
        <f t="shared" si="2"/>
      </c>
      <c r="M117">
        <f>IF(B117="","",VLOOKUP(B117,inscriptions!$A$7:$O$473,15,0))</f>
      </c>
    </row>
    <row r="118" spans="1:13" ht="15">
      <c r="A118" s="43">
        <f t="shared" si="3"/>
      </c>
      <c r="B118" s="44"/>
      <c r="C118" s="45"/>
      <c r="D118" s="46">
        <f>IF(B118="","",VLOOKUP(B118,inscriptions!$A$7:$B$473,2,0))</f>
      </c>
      <c r="E118" s="46">
        <f>IF(B118="","",VLOOKUP(B118,inscriptions!$A$7:$C$473,3,0))</f>
      </c>
      <c r="F118" s="47">
        <f>IF(B118="","",VLOOKUP(B118,inscriptions!$A$7:$H$473,8,0))</f>
      </c>
      <c r="G118" s="65">
        <f>IF(B118="","",RIGHT(VLOOKUP(B118,inscriptions!$A$7:$H$473,4,0),2))</f>
      </c>
      <c r="H118" s="47">
        <f>IF(F118&lt;&gt;"",COUNTIF($F$7:F118,F118),"")</f>
      </c>
      <c r="I118" s="48">
        <f>IF(B118="","",IF(VLOOKUP(B118,inscriptions!$A$7:$F$473,6,0)="","",VLOOKUP(B118,inscriptions!$A$7:$F$473,6,0)))</f>
      </c>
      <c r="J118">
        <f>IF(B118="","",(IF(VLOOKUP(B118,inscriptions!$A$7:$G$473,7,0)=0,"",VLOOKUP(B118,inscriptions!$A$7:$G$473,7,0))))</f>
      </c>
      <c r="K118">
        <f>IF(B118="","",VLOOKUP(B118,inscriptions!$A$7:$D$473,4,0))</f>
      </c>
      <c r="L118" s="26">
        <f t="shared" si="2"/>
      </c>
      <c r="M118">
        <f>IF(B118="","",VLOOKUP(B118,inscriptions!$A$7:$O$473,15,0))</f>
      </c>
    </row>
    <row r="119" spans="1:13" ht="15">
      <c r="A119" s="43">
        <f t="shared" si="3"/>
      </c>
      <c r="B119" s="44"/>
      <c r="C119" s="45"/>
      <c r="D119" s="46">
        <f>IF(B119="","",VLOOKUP(B119,inscriptions!$A$7:$B$473,2,0))</f>
      </c>
      <c r="E119" s="46">
        <f>IF(B119="","",VLOOKUP(B119,inscriptions!$A$7:$C$473,3,0))</f>
      </c>
      <c r="F119" s="47">
        <f>IF(B119="","",VLOOKUP(B119,inscriptions!$A$7:$H$473,8,0))</f>
      </c>
      <c r="G119" s="65">
        <f>IF(B119="","",RIGHT(VLOOKUP(B119,inscriptions!$A$7:$H$473,4,0),2))</f>
      </c>
      <c r="H119" s="47">
        <f>IF(F119&lt;&gt;"",COUNTIF($F$7:F119,F119),"")</f>
      </c>
      <c r="I119" s="48">
        <f>IF(B119="","",IF(VLOOKUP(B119,inscriptions!$A$7:$F$473,6,0)="","",VLOOKUP(B119,inscriptions!$A$7:$F$473,6,0)))</f>
      </c>
      <c r="J119">
        <f>IF(B119="","",(IF(VLOOKUP(B119,inscriptions!$A$7:$G$473,7,0)=0,"",VLOOKUP(B119,inscriptions!$A$7:$G$473,7,0))))</f>
      </c>
      <c r="K119">
        <f>IF(B119="","",VLOOKUP(B119,inscriptions!$A$7:$D$473,4,0))</f>
      </c>
      <c r="L119" s="26">
        <f t="shared" si="2"/>
      </c>
      <c r="M119">
        <f>IF(B119="","",VLOOKUP(B119,inscriptions!$A$7:$O$473,15,0))</f>
      </c>
    </row>
    <row r="120" spans="1:13" ht="15">
      <c r="A120" s="43">
        <f t="shared" si="3"/>
      </c>
      <c r="B120" s="44"/>
      <c r="C120" s="45"/>
      <c r="D120" s="46">
        <f>IF(B120="","",VLOOKUP(B120,inscriptions!$A$7:$B$473,2,0))</f>
      </c>
      <c r="E120" s="46">
        <f>IF(B120="","",VLOOKUP(B120,inscriptions!$A$7:$C$473,3,0))</f>
      </c>
      <c r="F120" s="47">
        <f>IF(B120="","",VLOOKUP(B120,inscriptions!$A$7:$H$473,8,0))</f>
      </c>
      <c r="G120" s="65">
        <f>IF(B120="","",RIGHT(VLOOKUP(B120,inscriptions!$A$7:$H$473,4,0),2))</f>
      </c>
      <c r="H120" s="47">
        <f>IF(F120&lt;&gt;"",COUNTIF($F$7:F120,F120),"")</f>
      </c>
      <c r="I120" s="48">
        <f>IF(B120="","",IF(VLOOKUP(B120,inscriptions!$A$7:$F$473,6,0)="","",VLOOKUP(B120,inscriptions!$A$7:$F$473,6,0)))</f>
      </c>
      <c r="J120">
        <f>IF(B120="","",(IF(VLOOKUP(B120,inscriptions!$A$7:$G$473,7,0)=0,"",VLOOKUP(B120,inscriptions!$A$7:$G$473,7,0))))</f>
      </c>
      <c r="K120">
        <f>IF(B120="","",VLOOKUP(B120,inscriptions!$A$7:$D$473,4,0))</f>
      </c>
      <c r="L120" s="26">
        <f t="shared" si="2"/>
      </c>
      <c r="M120">
        <f>IF(B120="","",VLOOKUP(B120,inscriptions!$A$7:$O$473,15,0))</f>
      </c>
    </row>
    <row r="121" spans="1:13" ht="15">
      <c r="A121" s="43">
        <f t="shared" si="3"/>
      </c>
      <c r="B121" s="44"/>
      <c r="C121" s="45"/>
      <c r="D121" s="46">
        <f>IF(B121="","",VLOOKUP(B121,inscriptions!$A$7:$B$473,2,0))</f>
      </c>
      <c r="E121" s="46">
        <f>IF(B121="","",VLOOKUP(B121,inscriptions!$A$7:$C$473,3,0))</f>
      </c>
      <c r="F121" s="47">
        <f>IF(B121="","",VLOOKUP(B121,inscriptions!$A$7:$H$473,8,0))</f>
      </c>
      <c r="G121" s="65">
        <f>IF(B121="","",RIGHT(VLOOKUP(B121,inscriptions!$A$7:$H$473,4,0),2))</f>
      </c>
      <c r="H121" s="47">
        <f>IF(F121&lt;&gt;"",COUNTIF($F$7:F121,F121),"")</f>
      </c>
      <c r="I121" s="48">
        <f>IF(B121="","",IF(VLOOKUP(B121,inscriptions!$A$7:$F$473,6,0)="","",VLOOKUP(B121,inscriptions!$A$7:$F$473,6,0)))</f>
      </c>
      <c r="J121">
        <f>IF(B121="","",(IF(VLOOKUP(B121,inscriptions!$A$7:$G$473,7,0)=0,"",VLOOKUP(B121,inscriptions!$A$7:$G$473,7,0))))</f>
      </c>
      <c r="K121">
        <f>IF(B121="","",VLOOKUP(B121,inscriptions!$A$7:$D$473,4,0))</f>
      </c>
      <c r="L121" s="26">
        <f t="shared" si="2"/>
      </c>
      <c r="M121">
        <f>IF(B121="","",VLOOKUP(B121,inscriptions!$A$7:$O$473,15,0))</f>
      </c>
    </row>
    <row r="122" spans="1:13" ht="15">
      <c r="A122" s="43">
        <f t="shared" si="3"/>
      </c>
      <c r="B122" s="44"/>
      <c r="C122" s="45"/>
      <c r="D122" s="46">
        <f>IF(B122="","",VLOOKUP(B122,inscriptions!$A$7:$B$473,2,0))</f>
      </c>
      <c r="E122" s="46">
        <f>IF(B122="","",VLOOKUP(B122,inscriptions!$A$7:$C$473,3,0))</f>
      </c>
      <c r="F122" s="47">
        <f>IF(B122="","",VLOOKUP(B122,inscriptions!$A$7:$H$473,8,0))</f>
      </c>
      <c r="G122" s="65">
        <f>IF(B122="","",RIGHT(VLOOKUP(B122,inscriptions!$A$7:$H$473,4,0),2))</f>
      </c>
      <c r="H122" s="47">
        <f>IF(F122&lt;&gt;"",COUNTIF($F$7:F122,F122),"")</f>
      </c>
      <c r="I122" s="48">
        <f>IF(B122="","",IF(VLOOKUP(B122,inscriptions!$A$7:$F$473,6,0)="","",VLOOKUP(B122,inscriptions!$A$7:$F$473,6,0)))</f>
      </c>
      <c r="J122">
        <f>IF(B122="","",(IF(VLOOKUP(B122,inscriptions!$A$7:$G$473,7,0)=0,"",VLOOKUP(B122,inscriptions!$A$7:$G$473,7,0))))</f>
      </c>
      <c r="K122">
        <f>IF(B122="","",VLOOKUP(B122,inscriptions!$A$7:$D$473,4,0))</f>
      </c>
      <c r="L122" s="26">
        <f t="shared" si="2"/>
      </c>
      <c r="M122">
        <f>IF(B122="","",VLOOKUP(B122,inscriptions!$A$7:$O$473,15,0))</f>
      </c>
    </row>
    <row r="123" spans="1:13" ht="15">
      <c r="A123" s="43">
        <f t="shared" si="3"/>
      </c>
      <c r="B123" s="44"/>
      <c r="C123" s="45"/>
      <c r="D123" s="46">
        <f>IF(B123="","",VLOOKUP(B123,inscriptions!$A$7:$B$473,2,0))</f>
      </c>
      <c r="E123" s="46">
        <f>IF(B123="","",VLOOKUP(B123,inscriptions!$A$7:$C$473,3,0))</f>
      </c>
      <c r="F123" s="47">
        <f>IF(B123="","",VLOOKUP(B123,inscriptions!$A$7:$H$473,8,0))</f>
      </c>
      <c r="G123" s="65">
        <f>IF(B123="","",RIGHT(VLOOKUP(B123,inscriptions!$A$7:$H$473,4,0),2))</f>
      </c>
      <c r="H123" s="47">
        <f>IF(F123&lt;&gt;"",COUNTIF($F$7:F123,F123),"")</f>
      </c>
      <c r="I123" s="48">
        <f>IF(B123="","",IF(VLOOKUP(B123,inscriptions!$A$7:$F$473,6,0)="","",VLOOKUP(B123,inscriptions!$A$7:$F$473,6,0)))</f>
      </c>
      <c r="J123">
        <f>IF(B123="","",(IF(VLOOKUP(B123,inscriptions!$A$7:$G$473,7,0)=0,"",VLOOKUP(B123,inscriptions!$A$7:$G$473,7,0))))</f>
      </c>
      <c r="K123">
        <f>IF(B123="","",VLOOKUP(B123,inscriptions!$A$7:$D$473,4,0))</f>
      </c>
      <c r="L123" s="26">
        <f t="shared" si="2"/>
      </c>
      <c r="M123">
        <f>IF(B123="","",VLOOKUP(B123,inscriptions!$A$7:$O$473,15,0))</f>
      </c>
    </row>
    <row r="124" spans="1:13" ht="15">
      <c r="A124" s="43">
        <f t="shared" si="3"/>
      </c>
      <c r="B124" s="44"/>
      <c r="C124" s="45"/>
      <c r="D124" s="46">
        <f>IF(B124="","",VLOOKUP(B124,inscriptions!$A$7:$B$473,2,0))</f>
      </c>
      <c r="E124" s="46">
        <f>IF(B124="","",VLOOKUP(B124,inscriptions!$A$7:$C$473,3,0))</f>
      </c>
      <c r="F124" s="47">
        <f>IF(B124="","",VLOOKUP(B124,inscriptions!$A$7:$H$473,8,0))</f>
      </c>
      <c r="G124" s="65">
        <f>IF(B124="","",RIGHT(VLOOKUP(B124,inscriptions!$A$7:$H$473,4,0),2))</f>
      </c>
      <c r="H124" s="47">
        <f>IF(F124&lt;&gt;"",COUNTIF($F$7:F124,F124),"")</f>
      </c>
      <c r="I124" s="48">
        <f>IF(B124="","",IF(VLOOKUP(B124,inscriptions!$A$7:$F$473,6,0)="","",VLOOKUP(B124,inscriptions!$A$7:$F$473,6,0)))</f>
      </c>
      <c r="J124">
        <f>IF(B124="","",(IF(VLOOKUP(B124,inscriptions!$A$7:$G$473,7,0)=0,"",VLOOKUP(B124,inscriptions!$A$7:$G$473,7,0))))</f>
      </c>
      <c r="K124">
        <f>IF(B124="","",VLOOKUP(B124,inscriptions!$A$7:$D$473,4,0))</f>
      </c>
      <c r="L124" s="26">
        <f t="shared" si="2"/>
      </c>
      <c r="M124">
        <f>IF(B124="","",VLOOKUP(B124,inscriptions!$A$7:$O$473,15,0))</f>
      </c>
    </row>
    <row r="125" spans="1:13" ht="15">
      <c r="A125" s="43">
        <f t="shared" si="3"/>
      </c>
      <c r="B125" s="44"/>
      <c r="C125" s="45"/>
      <c r="D125" s="46">
        <f>IF(B125="","",VLOOKUP(B125,inscriptions!$A$7:$B$473,2,0))</f>
      </c>
      <c r="E125" s="46">
        <f>IF(B125="","",VLOOKUP(B125,inscriptions!$A$7:$C$473,3,0))</f>
      </c>
      <c r="F125" s="47">
        <f>IF(B125="","",VLOOKUP(B125,inscriptions!$A$7:$H$473,8,0))</f>
      </c>
      <c r="G125" s="65">
        <f>IF(B125="","",RIGHT(VLOOKUP(B125,inscriptions!$A$7:$H$473,4,0),2))</f>
      </c>
      <c r="H125" s="47">
        <f>IF(F125&lt;&gt;"",COUNTIF($F$7:F125,F125),"")</f>
      </c>
      <c r="I125" s="48">
        <f>IF(B125="","",IF(VLOOKUP(B125,inscriptions!$A$7:$F$473,6,0)="","",VLOOKUP(B125,inscriptions!$A$7:$F$473,6,0)))</f>
      </c>
      <c r="J125">
        <f>IF(B125="","",(IF(VLOOKUP(B125,inscriptions!$A$7:$G$473,7,0)=0,"",VLOOKUP(B125,inscriptions!$A$7:$G$473,7,0))))</f>
      </c>
      <c r="K125">
        <f>IF(B125="","",VLOOKUP(B125,inscriptions!$A$7:$D$473,4,0))</f>
      </c>
      <c r="L125" s="26">
        <f t="shared" si="2"/>
      </c>
      <c r="M125">
        <f>IF(B125="","",VLOOKUP(B125,inscriptions!$A$7:$O$473,15,0))</f>
      </c>
    </row>
    <row r="126" spans="1:13" ht="15">
      <c r="A126" s="43">
        <f t="shared" si="3"/>
      </c>
      <c r="B126" s="44"/>
      <c r="C126" s="45"/>
      <c r="D126" s="46">
        <f>IF(B126="","",VLOOKUP(B126,inscriptions!$A$7:$B$473,2,0))</f>
      </c>
      <c r="E126" s="46">
        <f>IF(B126="","",VLOOKUP(B126,inscriptions!$A$7:$C$473,3,0))</f>
      </c>
      <c r="F126" s="47">
        <f>IF(B126="","",VLOOKUP(B126,inscriptions!$A$7:$H$473,8,0))</f>
      </c>
      <c r="G126" s="65">
        <f>IF(B126="","",RIGHT(VLOOKUP(B126,inscriptions!$A$7:$H$473,4,0),2))</f>
      </c>
      <c r="H126" s="47">
        <f>IF(F126&lt;&gt;"",COUNTIF($F$7:F126,F126),"")</f>
      </c>
      <c r="I126" s="48">
        <f>IF(B126="","",IF(VLOOKUP(B126,inscriptions!$A$7:$F$473,6,0)="","",VLOOKUP(B126,inscriptions!$A$7:$F$473,6,0)))</f>
      </c>
      <c r="J126">
        <f>IF(B126="","",(IF(VLOOKUP(B126,inscriptions!$A$7:$G$473,7,0)=0,"",VLOOKUP(B126,inscriptions!$A$7:$G$473,7,0))))</f>
      </c>
      <c r="K126">
        <f>IF(B126="","",VLOOKUP(B126,inscriptions!$A$7:$D$473,4,0))</f>
      </c>
      <c r="L126" s="26">
        <f t="shared" si="2"/>
      </c>
      <c r="M126">
        <f>IF(B126="","",VLOOKUP(B126,inscriptions!$A$7:$O$473,15,0))</f>
      </c>
    </row>
    <row r="127" spans="1:13" ht="15">
      <c r="A127" s="43">
        <f t="shared" si="3"/>
      </c>
      <c r="B127" s="44"/>
      <c r="C127" s="45"/>
      <c r="D127" s="46">
        <f>IF(B127="","",VLOOKUP(B127,inscriptions!$A$7:$B$473,2,0))</f>
      </c>
      <c r="E127" s="46">
        <f>IF(B127="","",VLOOKUP(B127,inscriptions!$A$7:$C$473,3,0))</f>
      </c>
      <c r="F127" s="47">
        <f>IF(B127="","",VLOOKUP(B127,inscriptions!$A$7:$H$473,8,0))</f>
      </c>
      <c r="G127" s="65">
        <f>IF(B127="","",RIGHT(VLOOKUP(B127,inscriptions!$A$7:$H$473,4,0),2))</f>
      </c>
      <c r="H127" s="47">
        <f>IF(F127&lt;&gt;"",COUNTIF($F$7:F127,F127),"")</f>
      </c>
      <c r="I127" s="48">
        <f>IF(B127="","",IF(VLOOKUP(B127,inscriptions!$A$7:$F$473,6,0)="","",VLOOKUP(B127,inscriptions!$A$7:$F$473,6,0)))</f>
      </c>
      <c r="J127">
        <f>IF(B127="","",(IF(VLOOKUP(B127,inscriptions!$A$7:$G$473,7,0)=0,"",VLOOKUP(B127,inscriptions!$A$7:$G$473,7,0))))</f>
      </c>
      <c r="K127">
        <f>IF(B127="","",VLOOKUP(B127,inscriptions!$A$7:$D$473,4,0))</f>
      </c>
      <c r="L127" s="26">
        <f t="shared" si="2"/>
      </c>
      <c r="M127">
        <f>IF(B127="","",VLOOKUP(B127,inscriptions!$A$7:$O$473,15,0))</f>
      </c>
    </row>
    <row r="128" spans="1:13" ht="15">
      <c r="A128" s="43">
        <f t="shared" si="3"/>
      </c>
      <c r="B128" s="44"/>
      <c r="C128" s="45"/>
      <c r="D128" s="46">
        <f>IF(B128="","",VLOOKUP(B128,inscriptions!$A$7:$B$473,2,0))</f>
      </c>
      <c r="E128" s="46">
        <f>IF(B128="","",VLOOKUP(B128,inscriptions!$A$7:$C$473,3,0))</f>
      </c>
      <c r="F128" s="47">
        <f>IF(B128="","",VLOOKUP(B128,inscriptions!$A$7:$H$473,8,0))</f>
      </c>
      <c r="G128" s="65">
        <f>IF(B128="","",RIGHT(VLOOKUP(B128,inscriptions!$A$7:$H$473,4,0),2))</f>
      </c>
      <c r="H128" s="47">
        <f>IF(F128&lt;&gt;"",COUNTIF($F$7:F128,F128),"")</f>
      </c>
      <c r="I128" s="48">
        <f>IF(B128="","",IF(VLOOKUP(B128,inscriptions!$A$7:$F$473,6,0)="","",VLOOKUP(B128,inscriptions!$A$7:$F$473,6,0)))</f>
      </c>
      <c r="J128">
        <f>IF(B128="","",(IF(VLOOKUP(B128,inscriptions!$A$7:$G$473,7,0)=0,"",VLOOKUP(B128,inscriptions!$A$7:$G$473,7,0))))</f>
      </c>
      <c r="K128">
        <f>IF(B128="","",VLOOKUP(B128,inscriptions!$A$7:$D$473,4,0))</f>
      </c>
      <c r="L128" s="26">
        <f t="shared" si="2"/>
      </c>
      <c r="M128">
        <f>IF(B128="","",VLOOKUP(B128,inscriptions!$A$7:$O$473,15,0))</f>
      </c>
    </row>
    <row r="129" spans="1:13" ht="15">
      <c r="A129" s="43">
        <f t="shared" si="3"/>
      </c>
      <c r="B129" s="44"/>
      <c r="C129" s="45"/>
      <c r="D129" s="46">
        <f>IF(B129="","",VLOOKUP(B129,inscriptions!$A$7:$B$473,2,0))</f>
      </c>
      <c r="E129" s="46">
        <f>IF(B129="","",VLOOKUP(B129,inscriptions!$A$7:$C$473,3,0))</f>
      </c>
      <c r="F129" s="47">
        <f>IF(B129="","",VLOOKUP(B129,inscriptions!$A$7:$H$473,8,0))</f>
      </c>
      <c r="G129" s="65">
        <f>IF(B129="","",RIGHT(VLOOKUP(B129,inscriptions!$A$7:$H$473,4,0),2))</f>
      </c>
      <c r="H129" s="47">
        <f>IF(F129&lt;&gt;"",COUNTIF($F$7:F129,F129),"")</f>
      </c>
      <c r="I129" s="48">
        <f>IF(B129="","",IF(VLOOKUP(B129,inscriptions!$A$7:$F$473,6,0)="","",VLOOKUP(B129,inscriptions!$A$7:$F$473,6,0)))</f>
      </c>
      <c r="J129">
        <f>IF(B129="","",(IF(VLOOKUP(B129,inscriptions!$A$7:$G$473,7,0)=0,"",VLOOKUP(B129,inscriptions!$A$7:$G$473,7,0))))</f>
      </c>
      <c r="K129">
        <f>IF(B129="","",VLOOKUP(B129,inscriptions!$A$7:$D$473,4,0))</f>
      </c>
      <c r="L129" s="26">
        <f t="shared" si="2"/>
      </c>
      <c r="M129">
        <f>IF(B129="","",VLOOKUP(B129,inscriptions!$A$7:$O$473,15,0))</f>
      </c>
    </row>
    <row r="130" spans="1:13" ht="15">
      <c r="A130" s="43">
        <f t="shared" si="3"/>
      </c>
      <c r="B130" s="44"/>
      <c r="C130" s="45"/>
      <c r="D130" s="46">
        <f>IF(B130="","",VLOOKUP(B130,inscriptions!$A$7:$B$473,2,0))</f>
      </c>
      <c r="E130" s="46">
        <f>IF(B130="","",VLOOKUP(B130,inscriptions!$A$7:$C$473,3,0))</f>
      </c>
      <c r="F130" s="47">
        <f>IF(B130="","",VLOOKUP(B130,inscriptions!$A$7:$H$473,8,0))</f>
      </c>
      <c r="G130" s="65">
        <f>IF(B130="","",RIGHT(VLOOKUP(B130,inscriptions!$A$7:$H$473,4,0),2))</f>
      </c>
      <c r="H130" s="47">
        <f>IF(F130&lt;&gt;"",COUNTIF($F$7:F130,F130),"")</f>
      </c>
      <c r="I130" s="48">
        <f>IF(B130="","",IF(VLOOKUP(B130,inscriptions!$A$7:$F$473,6,0)="","",VLOOKUP(B130,inscriptions!$A$7:$F$473,6,0)))</f>
      </c>
      <c r="J130">
        <f>IF(B130="","",(IF(VLOOKUP(B130,inscriptions!$A$7:$G$473,7,0)=0,"",VLOOKUP(B130,inscriptions!$A$7:$G$473,7,0))))</f>
      </c>
      <c r="K130">
        <f>IF(B130="","",VLOOKUP(B130,inscriptions!$A$7:$D$473,4,0))</f>
      </c>
      <c r="L130" s="26">
        <f t="shared" si="2"/>
      </c>
      <c r="M130">
        <f>IF(B130="","",VLOOKUP(B130,inscriptions!$A$7:$O$473,15,0))</f>
      </c>
    </row>
    <row r="131" spans="1:13" ht="15">
      <c r="A131" s="43">
        <f t="shared" si="3"/>
      </c>
      <c r="B131" s="44"/>
      <c r="C131" s="45"/>
      <c r="D131" s="46">
        <f>IF(B131="","",VLOOKUP(B131,inscriptions!$A$7:$B$473,2,0))</f>
      </c>
      <c r="E131" s="46">
        <f>IF(B131="","",VLOOKUP(B131,inscriptions!$A$7:$C$473,3,0))</f>
      </c>
      <c r="F131" s="47">
        <f>IF(B131="","",VLOOKUP(B131,inscriptions!$A$7:$H$473,8,0))</f>
      </c>
      <c r="G131" s="65">
        <f>IF(B131="","",RIGHT(VLOOKUP(B131,inscriptions!$A$7:$H$473,4,0),2))</f>
      </c>
      <c r="H131" s="47">
        <f>IF(F131&lt;&gt;"",COUNTIF($F$7:F131,F131),"")</f>
      </c>
      <c r="I131" s="48">
        <f>IF(B131="","",IF(VLOOKUP(B131,inscriptions!$A$7:$F$473,6,0)="","",VLOOKUP(B131,inscriptions!$A$7:$F$473,6,0)))</f>
      </c>
      <c r="J131">
        <f>IF(B131="","",(IF(VLOOKUP(B131,inscriptions!$A$7:$G$473,7,0)=0,"",VLOOKUP(B131,inscriptions!$A$7:$G$473,7,0))))</f>
      </c>
      <c r="K131">
        <f>IF(B131="","",VLOOKUP(B131,inscriptions!$A$7:$D$473,4,0))</f>
      </c>
      <c r="L131" s="26">
        <f t="shared" si="2"/>
      </c>
      <c r="M131">
        <f>IF(B131="","",VLOOKUP(B131,inscriptions!$A$7:$O$473,15,0))</f>
      </c>
    </row>
    <row r="132" spans="1:13" ht="15">
      <c r="A132" s="43">
        <f t="shared" si="3"/>
      </c>
      <c r="B132" s="44"/>
      <c r="C132" s="45"/>
      <c r="D132" s="46">
        <f>IF(B132="","",VLOOKUP(B132,inscriptions!$A$7:$B$473,2,0))</f>
      </c>
      <c r="E132" s="46">
        <f>IF(B132="","",VLOOKUP(B132,inscriptions!$A$7:$C$473,3,0))</f>
      </c>
      <c r="F132" s="47">
        <f>IF(B132="","",VLOOKUP(B132,inscriptions!$A$7:$H$473,8,0))</f>
      </c>
      <c r="G132" s="65">
        <f>IF(B132="","",RIGHT(VLOOKUP(B132,inscriptions!$A$7:$H$473,4,0),2))</f>
      </c>
      <c r="H132" s="47">
        <f>IF(F132&lt;&gt;"",COUNTIF($F$7:F132,F132),"")</f>
      </c>
      <c r="I132" s="48">
        <f>IF(B132="","",IF(VLOOKUP(B132,inscriptions!$A$7:$F$473,6,0)="","",VLOOKUP(B132,inscriptions!$A$7:$F$473,6,0)))</f>
      </c>
      <c r="J132">
        <f>IF(B132="","",(IF(VLOOKUP(B132,inscriptions!$A$7:$G$473,7,0)=0,"",VLOOKUP(B132,inscriptions!$A$7:$G$473,7,0))))</f>
      </c>
      <c r="K132">
        <f>IF(B132="","",VLOOKUP(B132,inscriptions!$A$7:$D$473,4,0))</f>
      </c>
      <c r="L132" s="26">
        <f t="shared" si="2"/>
      </c>
      <c r="M132">
        <f>IF(B132="","",VLOOKUP(B132,inscriptions!$A$7:$O$473,15,0))</f>
      </c>
    </row>
    <row r="133" spans="1:13" ht="15">
      <c r="A133" s="43">
        <f t="shared" si="3"/>
      </c>
      <c r="B133" s="44"/>
      <c r="C133" s="45"/>
      <c r="D133" s="46">
        <f>IF(B133="","",VLOOKUP(B133,inscriptions!$A$7:$B$473,2,0))</f>
      </c>
      <c r="E133" s="46">
        <f>IF(B133="","",VLOOKUP(B133,inscriptions!$A$7:$C$473,3,0))</f>
      </c>
      <c r="F133" s="47">
        <f>IF(B133="","",VLOOKUP(B133,inscriptions!$A$7:$H$473,8,0))</f>
      </c>
      <c r="G133" s="65">
        <f>IF(B133="","",RIGHT(VLOOKUP(B133,inscriptions!$A$7:$H$473,4,0),2))</f>
      </c>
      <c r="H133" s="47">
        <f>IF(F133&lt;&gt;"",COUNTIF($F$7:F133,F133),"")</f>
      </c>
      <c r="I133" s="48">
        <f>IF(B133="","",IF(VLOOKUP(B133,inscriptions!$A$7:$F$473,6,0)="","",VLOOKUP(B133,inscriptions!$A$7:$F$473,6,0)))</f>
      </c>
      <c r="J133">
        <f>IF(B133="","",(IF(VLOOKUP(B133,inscriptions!$A$7:$G$473,7,0)=0,"",VLOOKUP(B133,inscriptions!$A$7:$G$473,7,0))))</f>
      </c>
      <c r="K133">
        <f>IF(B133="","",VLOOKUP(B133,inscriptions!$A$7:$D$473,4,0))</f>
      </c>
      <c r="L133" s="26">
        <f t="shared" si="2"/>
      </c>
      <c r="M133">
        <f>IF(B133="","",VLOOKUP(B133,inscriptions!$A$7:$O$473,15,0))</f>
      </c>
    </row>
    <row r="134" spans="1:13" ht="15">
      <c r="A134" s="43">
        <f t="shared" si="3"/>
      </c>
      <c r="B134" s="44"/>
      <c r="C134" s="45"/>
      <c r="D134" s="46">
        <f>IF(B134="","",VLOOKUP(B134,inscriptions!$A$7:$B$473,2,0))</f>
      </c>
      <c r="E134" s="46">
        <f>IF(B134="","",VLOOKUP(B134,inscriptions!$A$7:$C$473,3,0))</f>
      </c>
      <c r="F134" s="47">
        <f>IF(B134="","",VLOOKUP(B134,inscriptions!$A$7:$H$473,8,0))</f>
      </c>
      <c r="G134" s="65">
        <f>IF(B134="","",RIGHT(VLOOKUP(B134,inscriptions!$A$7:$H$473,4,0),2))</f>
      </c>
      <c r="H134" s="47">
        <f>IF(F134&lt;&gt;"",COUNTIF($F$7:F134,F134),"")</f>
      </c>
      <c r="I134" s="48">
        <f>IF(B134="","",IF(VLOOKUP(B134,inscriptions!$A$7:$F$473,6,0)="","",VLOOKUP(B134,inscriptions!$A$7:$F$473,6,0)))</f>
      </c>
      <c r="J134">
        <f>IF(B134="","",(IF(VLOOKUP(B134,inscriptions!$A$7:$G$473,7,0)=0,"",VLOOKUP(B134,inscriptions!$A$7:$G$473,7,0))))</f>
      </c>
      <c r="K134">
        <f>IF(B134="","",VLOOKUP(B134,inscriptions!$A$7:$D$473,4,0))</f>
      </c>
      <c r="L134" s="26">
        <f t="shared" si="2"/>
      </c>
      <c r="M134">
        <f>IF(B134="","",VLOOKUP(B134,inscriptions!$A$7:$O$473,15,0))</f>
      </c>
    </row>
    <row r="135" spans="1:13" ht="15">
      <c r="A135" s="43">
        <f t="shared" si="3"/>
      </c>
      <c r="B135" s="44"/>
      <c r="C135" s="45"/>
      <c r="D135" s="46">
        <f>IF(B135="","",VLOOKUP(B135,inscriptions!$A$7:$B$473,2,0))</f>
      </c>
      <c r="E135" s="46">
        <f>IF(B135="","",VLOOKUP(B135,inscriptions!$A$7:$C$473,3,0))</f>
      </c>
      <c r="F135" s="47">
        <f>IF(B135="","",VLOOKUP(B135,inscriptions!$A$7:$H$473,8,0))</f>
      </c>
      <c r="G135" s="65">
        <f>IF(B135="","",RIGHT(VLOOKUP(B135,inscriptions!$A$7:$H$473,4,0),2))</f>
      </c>
      <c r="H135" s="47">
        <f>IF(F135&lt;&gt;"",COUNTIF($F$7:F135,F135),"")</f>
      </c>
      <c r="I135" s="48">
        <f>IF(B135="","",IF(VLOOKUP(B135,inscriptions!$A$7:$F$473,6,0)="","",VLOOKUP(B135,inscriptions!$A$7:$F$473,6,0)))</f>
      </c>
      <c r="J135">
        <f>IF(B135="","",(IF(VLOOKUP(B135,inscriptions!$A$7:$G$473,7,0)=0,"",VLOOKUP(B135,inscriptions!$A$7:$G$473,7,0))))</f>
      </c>
      <c r="K135">
        <f>IF(B135="","",VLOOKUP(B135,inscriptions!$A$7:$D$473,4,0))</f>
      </c>
      <c r="L135" s="26">
        <f t="shared" si="2"/>
      </c>
      <c r="M135">
        <f>IF(B135="","",VLOOKUP(B135,inscriptions!$A$7:$O$473,15,0))</f>
      </c>
    </row>
    <row r="136" spans="1:13" ht="15">
      <c r="A136" s="43">
        <f t="shared" si="3"/>
      </c>
      <c r="B136" s="44"/>
      <c r="C136" s="45"/>
      <c r="D136" s="46">
        <f>IF(B136="","",VLOOKUP(B136,inscriptions!$A$7:$B$473,2,0))</f>
      </c>
      <c r="E136" s="46">
        <f>IF(B136="","",VLOOKUP(B136,inscriptions!$A$7:$C$473,3,0))</f>
      </c>
      <c r="F136" s="47">
        <f>IF(B136="","",VLOOKUP(B136,inscriptions!$A$7:$H$473,8,0))</f>
      </c>
      <c r="G136" s="65">
        <f>IF(B136="","",RIGHT(VLOOKUP(B136,inscriptions!$A$7:$H$473,4,0),2))</f>
      </c>
      <c r="H136" s="47">
        <f>IF(F136&lt;&gt;"",COUNTIF($F$7:F136,F136),"")</f>
      </c>
      <c r="I136" s="48">
        <f>IF(B136="","",IF(VLOOKUP(B136,inscriptions!$A$7:$F$473,6,0)="","",VLOOKUP(B136,inscriptions!$A$7:$F$473,6,0)))</f>
      </c>
      <c r="J136">
        <f>IF(B136="","",(IF(VLOOKUP(B136,inscriptions!$A$7:$G$473,7,0)=0,"",VLOOKUP(B136,inscriptions!$A$7:$G$473,7,0))))</f>
      </c>
      <c r="K136">
        <f>IF(B136="","",VLOOKUP(B136,inscriptions!$A$7:$D$473,4,0))</f>
      </c>
      <c r="L136" s="26">
        <f aca="true" t="shared" si="4" ref="L136:L199">IF(C136="","",HOUR(C136)*10000+MINUTE(C136)*100+SECOND(C136))</f>
      </c>
      <c r="M136">
        <f>IF(B136="","",VLOOKUP(B136,inscriptions!$A$7:$O$473,15,0))</f>
      </c>
    </row>
    <row r="137" spans="1:13" ht="15">
      <c r="A137" s="43">
        <f aca="true" t="shared" si="5" ref="A137:A200">IF(C137="","",A136+1)</f>
      </c>
      <c r="B137" s="44"/>
      <c r="C137" s="45"/>
      <c r="D137" s="46">
        <f>IF(B137="","",VLOOKUP(B137,inscriptions!$A$7:$B$473,2,0))</f>
      </c>
      <c r="E137" s="46">
        <f>IF(B137="","",VLOOKUP(B137,inscriptions!$A$7:$C$473,3,0))</f>
      </c>
      <c r="F137" s="47">
        <f>IF(B137="","",VLOOKUP(B137,inscriptions!$A$7:$H$473,8,0))</f>
      </c>
      <c r="G137" s="65">
        <f>IF(B137="","",RIGHT(VLOOKUP(B137,inscriptions!$A$7:$H$473,4,0),2))</f>
      </c>
      <c r="H137" s="47">
        <f>IF(F137&lt;&gt;"",COUNTIF($F$7:F137,F137),"")</f>
      </c>
      <c r="I137" s="48">
        <f>IF(B137="","",IF(VLOOKUP(B137,inscriptions!$A$7:$F$473,6,0)="","",VLOOKUP(B137,inscriptions!$A$7:$F$473,6,0)))</f>
      </c>
      <c r="J137">
        <f>IF(B137="","",(IF(VLOOKUP(B137,inscriptions!$A$7:$G$473,7,0)=0,"",VLOOKUP(B137,inscriptions!$A$7:$G$473,7,0))))</f>
      </c>
      <c r="K137">
        <f>IF(B137="","",VLOOKUP(B137,inscriptions!$A$7:$D$473,4,0))</f>
      </c>
      <c r="L137" s="26">
        <f t="shared" si="4"/>
      </c>
      <c r="M137">
        <f>IF(B137="","",VLOOKUP(B137,inscriptions!$A$7:$O$473,15,0))</f>
      </c>
    </row>
    <row r="138" spans="1:13" ht="15">
      <c r="A138" s="43">
        <f t="shared" si="5"/>
      </c>
      <c r="B138" s="44"/>
      <c r="C138" s="45"/>
      <c r="D138" s="46">
        <f>IF(B138="","",VLOOKUP(B138,inscriptions!$A$7:$B$473,2,0))</f>
      </c>
      <c r="E138" s="46">
        <f>IF(B138="","",VLOOKUP(B138,inscriptions!$A$7:$C$473,3,0))</f>
      </c>
      <c r="F138" s="47">
        <f>IF(B138="","",VLOOKUP(B138,inscriptions!$A$7:$H$473,8,0))</f>
      </c>
      <c r="G138" s="65">
        <f>IF(B138="","",RIGHT(VLOOKUP(B138,inscriptions!$A$7:$H$473,4,0),2))</f>
      </c>
      <c r="H138" s="47">
        <f>IF(F138&lt;&gt;"",COUNTIF($F$7:F138,F138),"")</f>
      </c>
      <c r="I138" s="48">
        <f>IF(B138="","",IF(VLOOKUP(B138,inscriptions!$A$7:$F$473,6,0)="","",VLOOKUP(B138,inscriptions!$A$7:$F$473,6,0)))</f>
      </c>
      <c r="J138">
        <f>IF(B138="","",(IF(VLOOKUP(B138,inscriptions!$A$7:$G$473,7,0)=0,"",VLOOKUP(B138,inscriptions!$A$7:$G$473,7,0))))</f>
      </c>
      <c r="K138">
        <f>IF(B138="","",VLOOKUP(B138,inscriptions!$A$7:$D$473,4,0))</f>
      </c>
      <c r="L138" s="26">
        <f t="shared" si="4"/>
      </c>
      <c r="M138">
        <f>IF(B138="","",VLOOKUP(B138,inscriptions!$A$7:$O$473,15,0))</f>
      </c>
    </row>
    <row r="139" spans="1:13" ht="15">
      <c r="A139" s="43">
        <f t="shared" si="5"/>
      </c>
      <c r="B139" s="44"/>
      <c r="C139" s="45"/>
      <c r="D139" s="46">
        <f>IF(B139="","",VLOOKUP(B139,inscriptions!$A$7:$B$473,2,0))</f>
      </c>
      <c r="E139" s="46">
        <f>IF(B139="","",VLOOKUP(B139,inscriptions!$A$7:$C$473,3,0))</f>
      </c>
      <c r="F139" s="47">
        <f>IF(B139="","",VLOOKUP(B139,inscriptions!$A$7:$H$473,8,0))</f>
      </c>
      <c r="G139" s="65">
        <f>IF(B139="","",RIGHT(VLOOKUP(B139,inscriptions!$A$7:$H$473,4,0),2))</f>
      </c>
      <c r="H139" s="47">
        <f>IF(F139&lt;&gt;"",COUNTIF($F$7:F139,F139),"")</f>
      </c>
      <c r="I139" s="48">
        <f>IF(B139="","",IF(VLOOKUP(B139,inscriptions!$A$7:$F$473,6,0)="","",VLOOKUP(B139,inscriptions!$A$7:$F$473,6,0)))</f>
      </c>
      <c r="J139">
        <f>IF(B139="","",(IF(VLOOKUP(B139,inscriptions!$A$7:$G$473,7,0)=0,"",VLOOKUP(B139,inscriptions!$A$7:$G$473,7,0))))</f>
      </c>
      <c r="K139">
        <f>IF(B139="","",VLOOKUP(B139,inscriptions!$A$7:$D$473,4,0))</f>
      </c>
      <c r="L139" s="26">
        <f t="shared" si="4"/>
      </c>
      <c r="M139">
        <f>IF(B139="","",VLOOKUP(B139,inscriptions!$A$7:$O$473,15,0))</f>
      </c>
    </row>
    <row r="140" spans="1:13" ht="15">
      <c r="A140" s="43">
        <f t="shared" si="5"/>
      </c>
      <c r="B140" s="44"/>
      <c r="C140" s="45"/>
      <c r="D140" s="46">
        <f>IF(B140="","",VLOOKUP(B140,inscriptions!$A$7:$B$473,2,0))</f>
      </c>
      <c r="E140" s="46">
        <f>IF(B140="","",VLOOKUP(B140,inscriptions!$A$7:$C$473,3,0))</f>
      </c>
      <c r="F140" s="47">
        <f>IF(B140="","",VLOOKUP(B140,inscriptions!$A$7:$H$473,8,0))</f>
      </c>
      <c r="G140" s="65">
        <f>IF(B140="","",RIGHT(VLOOKUP(B140,inscriptions!$A$7:$H$473,4,0),2))</f>
      </c>
      <c r="H140" s="47">
        <f>IF(F140&lt;&gt;"",COUNTIF($F$7:F140,F140),"")</f>
      </c>
      <c r="I140" s="48">
        <f>IF(B140="","",IF(VLOOKUP(B140,inscriptions!$A$7:$F$473,6,0)="","",VLOOKUP(B140,inscriptions!$A$7:$F$473,6,0)))</f>
      </c>
      <c r="J140">
        <f>IF(B140="","",(IF(VLOOKUP(B140,inscriptions!$A$7:$G$473,7,0)=0,"",VLOOKUP(B140,inscriptions!$A$7:$G$473,7,0))))</f>
      </c>
      <c r="K140">
        <f>IF(B140="","",VLOOKUP(B140,inscriptions!$A$7:$D$473,4,0))</f>
      </c>
      <c r="L140" s="26">
        <f t="shared" si="4"/>
      </c>
      <c r="M140">
        <f>IF(B140="","",VLOOKUP(B140,inscriptions!$A$7:$O$473,15,0))</f>
      </c>
    </row>
    <row r="141" spans="1:13" ht="15">
      <c r="A141" s="43">
        <f t="shared" si="5"/>
      </c>
      <c r="B141" s="44"/>
      <c r="C141" s="45"/>
      <c r="D141" s="46">
        <f>IF(B141="","",VLOOKUP(B141,inscriptions!$A$7:$B$473,2,0))</f>
      </c>
      <c r="E141" s="46">
        <f>IF(B141="","",VLOOKUP(B141,inscriptions!$A$7:$C$473,3,0))</f>
      </c>
      <c r="F141" s="47">
        <f>IF(B141="","",VLOOKUP(B141,inscriptions!$A$7:$H$473,8,0))</f>
      </c>
      <c r="G141" s="65">
        <f>IF(B141="","",RIGHT(VLOOKUP(B141,inscriptions!$A$7:$H$473,4,0),2))</f>
      </c>
      <c r="H141" s="47">
        <f>IF(F141&lt;&gt;"",COUNTIF($F$7:F141,F141),"")</f>
      </c>
      <c r="I141" s="48">
        <f>IF(B141="","",IF(VLOOKUP(B141,inscriptions!$A$7:$F$473,6,0)="","",VLOOKUP(B141,inscriptions!$A$7:$F$473,6,0)))</f>
      </c>
      <c r="J141">
        <f>IF(B141="","",(IF(VLOOKUP(B141,inscriptions!$A$7:$G$473,7,0)=0,"",VLOOKUP(B141,inscriptions!$A$7:$G$473,7,0))))</f>
      </c>
      <c r="K141">
        <f>IF(B141="","",VLOOKUP(B141,inscriptions!$A$7:$D$473,4,0))</f>
      </c>
      <c r="L141" s="26">
        <f t="shared" si="4"/>
      </c>
      <c r="M141">
        <f>IF(B141="","",VLOOKUP(B141,inscriptions!$A$7:$O$473,15,0))</f>
      </c>
    </row>
    <row r="142" spans="1:13" ht="15">
      <c r="A142" s="43">
        <f t="shared" si="5"/>
      </c>
      <c r="B142" s="44"/>
      <c r="C142" s="45"/>
      <c r="D142" s="46">
        <f>IF(B142="","",VLOOKUP(B142,inscriptions!$A$7:$B$473,2,0))</f>
      </c>
      <c r="E142" s="46">
        <f>IF(B142="","",VLOOKUP(B142,inscriptions!$A$7:$C$473,3,0))</f>
      </c>
      <c r="F142" s="47">
        <f>IF(B142="","",VLOOKUP(B142,inscriptions!$A$7:$H$473,8,0))</f>
      </c>
      <c r="G142" s="65">
        <f>IF(B142="","",RIGHT(VLOOKUP(B142,inscriptions!$A$7:$H$473,4,0),2))</f>
      </c>
      <c r="H142" s="47">
        <f>IF(F142&lt;&gt;"",COUNTIF($F$7:F142,F142),"")</f>
      </c>
      <c r="I142" s="48">
        <f>IF(B142="","",IF(VLOOKUP(B142,inscriptions!$A$7:$F$473,6,0)="","",VLOOKUP(B142,inscriptions!$A$7:$F$473,6,0)))</f>
      </c>
      <c r="J142">
        <f>IF(B142="","",(IF(VLOOKUP(B142,inscriptions!$A$7:$G$473,7,0)=0,"",VLOOKUP(B142,inscriptions!$A$7:$G$473,7,0))))</f>
      </c>
      <c r="K142">
        <f>IF(B142="","",VLOOKUP(B142,inscriptions!$A$7:$D$473,4,0))</f>
      </c>
      <c r="L142" s="26">
        <f t="shared" si="4"/>
      </c>
      <c r="M142">
        <f>IF(B142="","",VLOOKUP(B142,inscriptions!$A$7:$O$473,15,0))</f>
      </c>
    </row>
    <row r="143" spans="1:13" ht="15">
      <c r="A143" s="43">
        <f t="shared" si="5"/>
      </c>
      <c r="B143" s="44"/>
      <c r="C143" s="45"/>
      <c r="D143" s="46">
        <f>IF(B143="","",VLOOKUP(B143,inscriptions!$A$7:$B$473,2,0))</f>
      </c>
      <c r="E143" s="46">
        <f>IF(B143="","",VLOOKUP(B143,inscriptions!$A$7:$C$473,3,0))</f>
      </c>
      <c r="F143" s="47">
        <f>IF(B143="","",VLOOKUP(B143,inscriptions!$A$7:$H$473,8,0))</f>
      </c>
      <c r="G143" s="65">
        <f>IF(B143="","",RIGHT(VLOOKUP(B143,inscriptions!$A$7:$H$473,4,0),2))</f>
      </c>
      <c r="H143" s="47">
        <f>IF(F143&lt;&gt;"",COUNTIF($F$7:F143,F143),"")</f>
      </c>
      <c r="I143" s="48">
        <f>IF(B143="","",IF(VLOOKUP(B143,inscriptions!$A$7:$F$473,6,0)="","",VLOOKUP(B143,inscriptions!$A$7:$F$473,6,0)))</f>
      </c>
      <c r="J143">
        <f>IF(B143="","",(IF(VLOOKUP(B143,inscriptions!$A$7:$G$473,7,0)=0,"",VLOOKUP(B143,inscriptions!$A$7:$G$473,7,0))))</f>
      </c>
      <c r="K143">
        <f>IF(B143="","",VLOOKUP(B143,inscriptions!$A$7:$D$473,4,0))</f>
      </c>
      <c r="L143" s="26">
        <f t="shared" si="4"/>
      </c>
      <c r="M143">
        <f>IF(B143="","",VLOOKUP(B143,inscriptions!$A$7:$O$473,15,0))</f>
      </c>
    </row>
    <row r="144" spans="1:13" ht="15">
      <c r="A144" s="43">
        <f t="shared" si="5"/>
      </c>
      <c r="B144" s="44"/>
      <c r="C144" s="45"/>
      <c r="D144" s="46">
        <f>IF(B144="","",VLOOKUP(B144,inscriptions!$A$7:$B$473,2,0))</f>
      </c>
      <c r="E144" s="46">
        <f>IF(B144="","",VLOOKUP(B144,inscriptions!$A$7:$C$473,3,0))</f>
      </c>
      <c r="F144" s="47">
        <f>IF(B144="","",VLOOKUP(B144,inscriptions!$A$7:$H$473,8,0))</f>
      </c>
      <c r="G144" s="65">
        <f>IF(B144="","",RIGHT(VLOOKUP(B144,inscriptions!$A$7:$H$473,4,0),2))</f>
      </c>
      <c r="H144" s="47">
        <f>IF(F144&lt;&gt;"",COUNTIF($F$7:F144,F144),"")</f>
      </c>
      <c r="I144" s="48">
        <f>IF(B144="","",IF(VLOOKUP(B144,inscriptions!$A$7:$F$473,6,0)="","",VLOOKUP(B144,inscriptions!$A$7:$F$473,6,0)))</f>
      </c>
      <c r="J144">
        <f>IF(B144="","",(IF(VLOOKUP(B144,inscriptions!$A$7:$G$473,7,0)=0,"",VLOOKUP(B144,inscriptions!$A$7:$G$473,7,0))))</f>
      </c>
      <c r="K144">
        <f>IF(B144="","",VLOOKUP(B144,inscriptions!$A$7:$D$473,4,0))</f>
      </c>
      <c r="L144" s="26">
        <f t="shared" si="4"/>
      </c>
      <c r="M144">
        <f>IF(B144="","",VLOOKUP(B144,inscriptions!$A$7:$O$473,15,0))</f>
      </c>
    </row>
    <row r="145" spans="1:13" ht="15">
      <c r="A145" s="43">
        <f t="shared" si="5"/>
      </c>
      <c r="B145" s="44"/>
      <c r="C145" s="45"/>
      <c r="D145" s="46">
        <f>IF(B145="","",VLOOKUP(B145,inscriptions!$A$7:$B$473,2,0))</f>
      </c>
      <c r="E145" s="46">
        <f>IF(B145="","",VLOOKUP(B145,inscriptions!$A$7:$C$473,3,0))</f>
      </c>
      <c r="F145" s="47">
        <f>IF(B145="","",VLOOKUP(B145,inscriptions!$A$7:$H$473,8,0))</f>
      </c>
      <c r="G145" s="65">
        <f>IF(B145="","",RIGHT(VLOOKUP(B145,inscriptions!$A$7:$H$473,4,0),2))</f>
      </c>
      <c r="H145" s="47">
        <f>IF(F145&lt;&gt;"",COUNTIF($F$7:F145,F145),"")</f>
      </c>
      <c r="I145" s="48">
        <f>IF(B145="","",IF(VLOOKUP(B145,inscriptions!$A$7:$F$473,6,0)="","",VLOOKUP(B145,inscriptions!$A$7:$F$473,6,0)))</f>
      </c>
      <c r="J145">
        <f>IF(B145="","",(IF(VLOOKUP(B145,inscriptions!$A$7:$G$473,7,0)=0,"",VLOOKUP(B145,inscriptions!$A$7:$G$473,7,0))))</f>
      </c>
      <c r="K145">
        <f>IF(B145="","",VLOOKUP(B145,inscriptions!$A$7:$D$473,4,0))</f>
      </c>
      <c r="L145" s="26">
        <f t="shared" si="4"/>
      </c>
      <c r="M145">
        <f>IF(B145="","",VLOOKUP(B145,inscriptions!$A$7:$O$473,15,0))</f>
      </c>
    </row>
    <row r="146" spans="1:13" ht="15">
      <c r="A146" s="43">
        <f t="shared" si="5"/>
      </c>
      <c r="B146" s="44"/>
      <c r="C146" s="45"/>
      <c r="D146" s="46">
        <f>IF(B146="","",VLOOKUP(B146,inscriptions!$A$7:$B$473,2,0))</f>
      </c>
      <c r="E146" s="46">
        <f>IF(B146="","",VLOOKUP(B146,inscriptions!$A$7:$C$473,3,0))</f>
      </c>
      <c r="F146" s="47">
        <f>IF(B146="","",VLOOKUP(B146,inscriptions!$A$7:$H$473,8,0))</f>
      </c>
      <c r="G146" s="65">
        <f>IF(B146="","",RIGHT(VLOOKUP(B146,inscriptions!$A$7:$H$473,4,0),2))</f>
      </c>
      <c r="H146" s="47">
        <f>IF(F146&lt;&gt;"",COUNTIF($F$7:F146,F146),"")</f>
      </c>
      <c r="I146" s="48">
        <f>IF(B146="","",IF(VLOOKUP(B146,inscriptions!$A$7:$F$473,6,0)="","",VLOOKUP(B146,inscriptions!$A$7:$F$473,6,0)))</f>
      </c>
      <c r="J146">
        <f>IF(B146="","",(IF(VLOOKUP(B146,inscriptions!$A$7:$G$473,7,0)=0,"",VLOOKUP(B146,inscriptions!$A$7:$G$473,7,0))))</f>
      </c>
      <c r="K146">
        <f>IF(B146="","",VLOOKUP(B146,inscriptions!$A$7:$D$473,4,0))</f>
      </c>
      <c r="L146" s="26">
        <f t="shared" si="4"/>
      </c>
      <c r="M146">
        <f>IF(B146="","",VLOOKUP(B146,inscriptions!$A$7:$O$473,15,0))</f>
      </c>
    </row>
    <row r="147" spans="1:13" ht="15">
      <c r="A147" s="43">
        <f t="shared" si="5"/>
      </c>
      <c r="B147" s="44"/>
      <c r="C147" s="45"/>
      <c r="D147" s="46">
        <f>IF(B147="","",VLOOKUP(B147,inscriptions!$A$7:$B$473,2,0))</f>
      </c>
      <c r="E147" s="46">
        <f>IF(B147="","",VLOOKUP(B147,inscriptions!$A$7:$C$473,3,0))</f>
      </c>
      <c r="F147" s="47">
        <f>IF(B147="","",VLOOKUP(B147,inscriptions!$A$7:$H$473,8,0))</f>
      </c>
      <c r="G147" s="65">
        <f>IF(B147="","",RIGHT(VLOOKUP(B147,inscriptions!$A$7:$H$473,4,0),2))</f>
      </c>
      <c r="H147" s="47">
        <f>IF(F147&lt;&gt;"",COUNTIF($F$7:F147,F147),"")</f>
      </c>
      <c r="I147" s="48">
        <f>IF(B147="","",IF(VLOOKUP(B147,inscriptions!$A$7:$F$473,6,0)="","",VLOOKUP(B147,inscriptions!$A$7:$F$473,6,0)))</f>
      </c>
      <c r="J147">
        <f>IF(B147="","",(IF(VLOOKUP(B147,inscriptions!$A$7:$G$473,7,0)=0,"",VLOOKUP(B147,inscriptions!$A$7:$G$473,7,0))))</f>
      </c>
      <c r="K147">
        <f>IF(B147="","",VLOOKUP(B147,inscriptions!$A$7:$D$473,4,0))</f>
      </c>
      <c r="L147" s="26">
        <f t="shared" si="4"/>
      </c>
      <c r="M147">
        <f>IF(B147="","",VLOOKUP(B147,inscriptions!$A$7:$O$473,15,0))</f>
      </c>
    </row>
    <row r="148" spans="1:13" ht="15">
      <c r="A148" s="43">
        <f t="shared" si="5"/>
      </c>
      <c r="B148" s="44"/>
      <c r="C148" s="45"/>
      <c r="D148" s="46">
        <f>IF(B148="","",VLOOKUP(B148,inscriptions!$A$7:$B$473,2,0))</f>
      </c>
      <c r="E148" s="46">
        <f>IF(B148="","",VLOOKUP(B148,inscriptions!$A$7:$C$473,3,0))</f>
      </c>
      <c r="F148" s="47">
        <f>IF(B148="","",VLOOKUP(B148,inscriptions!$A$7:$H$473,8,0))</f>
      </c>
      <c r="G148" s="65">
        <f>IF(B148="","",RIGHT(VLOOKUP(B148,inscriptions!$A$7:$H$473,4,0),2))</f>
      </c>
      <c r="H148" s="47">
        <f>IF(F148&lt;&gt;"",COUNTIF($F$7:F148,F148),"")</f>
      </c>
      <c r="I148" s="48">
        <f>IF(B148="","",IF(VLOOKUP(B148,inscriptions!$A$7:$F$473,6,0)="","",VLOOKUP(B148,inscriptions!$A$7:$F$473,6,0)))</f>
      </c>
      <c r="J148">
        <f>IF(B148="","",(IF(VLOOKUP(B148,inscriptions!$A$7:$G$473,7,0)=0,"",VLOOKUP(B148,inscriptions!$A$7:$G$473,7,0))))</f>
      </c>
      <c r="K148">
        <f>IF(B148="","",VLOOKUP(B148,inscriptions!$A$7:$D$473,4,0))</f>
      </c>
      <c r="L148" s="26">
        <f t="shared" si="4"/>
      </c>
      <c r="M148">
        <f>IF(B148="","",VLOOKUP(B148,inscriptions!$A$7:$O$473,15,0))</f>
      </c>
    </row>
    <row r="149" spans="1:13" ht="15">
      <c r="A149" s="43">
        <f t="shared" si="5"/>
      </c>
      <c r="B149" s="44"/>
      <c r="C149" s="45"/>
      <c r="D149" s="46">
        <f>IF(B149="","",VLOOKUP(B149,inscriptions!$A$7:$B$473,2,0))</f>
      </c>
      <c r="E149" s="46">
        <f>IF(B149="","",VLOOKUP(B149,inscriptions!$A$7:$C$473,3,0))</f>
      </c>
      <c r="F149" s="47">
        <f>IF(B149="","",VLOOKUP(B149,inscriptions!$A$7:$H$473,8,0))</f>
      </c>
      <c r="G149" s="65">
        <f>IF(B149="","",RIGHT(VLOOKUP(B149,inscriptions!$A$7:$H$473,4,0),2))</f>
      </c>
      <c r="H149" s="47">
        <f>IF(F149&lt;&gt;"",COUNTIF($F$7:F149,F149),"")</f>
      </c>
      <c r="I149" s="48">
        <f>IF(B149="","",IF(VLOOKUP(B149,inscriptions!$A$7:$F$473,6,0)="","",VLOOKUP(B149,inscriptions!$A$7:$F$473,6,0)))</f>
      </c>
      <c r="J149">
        <f>IF(B149="","",(IF(VLOOKUP(B149,inscriptions!$A$7:$G$473,7,0)=0,"",VLOOKUP(B149,inscriptions!$A$7:$G$473,7,0))))</f>
      </c>
      <c r="K149">
        <f>IF(B149="","",VLOOKUP(B149,inscriptions!$A$7:$D$473,4,0))</f>
      </c>
      <c r="L149" s="26">
        <f t="shared" si="4"/>
      </c>
      <c r="M149">
        <f>IF(B149="","",VLOOKUP(B149,inscriptions!$A$7:$O$473,15,0))</f>
      </c>
    </row>
    <row r="150" spans="1:13" ht="15">
      <c r="A150" s="43">
        <f t="shared" si="5"/>
      </c>
      <c r="B150" s="44"/>
      <c r="C150" s="45"/>
      <c r="D150" s="46">
        <f>IF(B150="","",VLOOKUP(B150,inscriptions!$A$7:$B$473,2,0))</f>
      </c>
      <c r="E150" s="46">
        <f>IF(B150="","",VLOOKUP(B150,inscriptions!$A$7:$C$473,3,0))</f>
      </c>
      <c r="F150" s="47">
        <f>IF(B150="","",VLOOKUP(B150,inscriptions!$A$7:$H$473,8,0))</f>
      </c>
      <c r="G150" s="65">
        <f>IF(B150="","",RIGHT(VLOOKUP(B150,inscriptions!$A$7:$H$473,4,0),2))</f>
      </c>
      <c r="H150" s="47">
        <f>IF(F150&lt;&gt;"",COUNTIF($F$7:F150,F150),"")</f>
      </c>
      <c r="I150" s="48">
        <f>IF(B150="","",IF(VLOOKUP(B150,inscriptions!$A$7:$F$473,6,0)="","",VLOOKUP(B150,inscriptions!$A$7:$F$473,6,0)))</f>
      </c>
      <c r="J150">
        <f>IF(B150="","",(IF(VLOOKUP(B150,inscriptions!$A$7:$G$473,7,0)=0,"",VLOOKUP(B150,inscriptions!$A$7:$G$473,7,0))))</f>
      </c>
      <c r="K150">
        <f>IF(B150="","",VLOOKUP(B150,inscriptions!$A$7:$D$473,4,0))</f>
      </c>
      <c r="L150" s="26">
        <f t="shared" si="4"/>
      </c>
      <c r="M150">
        <f>IF(B150="","",VLOOKUP(B150,inscriptions!$A$7:$O$473,15,0))</f>
      </c>
    </row>
    <row r="151" spans="1:13" ht="15">
      <c r="A151" s="43">
        <f t="shared" si="5"/>
      </c>
      <c r="B151" s="44"/>
      <c r="C151" s="45"/>
      <c r="D151" s="46">
        <f>IF(B151="","",VLOOKUP(B151,inscriptions!$A$7:$B$473,2,0))</f>
      </c>
      <c r="E151" s="46">
        <f>IF(B151="","",VLOOKUP(B151,inscriptions!$A$7:$C$473,3,0))</f>
      </c>
      <c r="F151" s="47">
        <f>IF(B151="","",VLOOKUP(B151,inscriptions!$A$7:$H$473,8,0))</f>
      </c>
      <c r="G151" s="65">
        <f>IF(B151="","",RIGHT(VLOOKUP(B151,inscriptions!$A$7:$H$473,4,0),2))</f>
      </c>
      <c r="H151" s="47">
        <f>IF(F151&lt;&gt;"",COUNTIF($F$7:F151,F151),"")</f>
      </c>
      <c r="I151" s="48">
        <f>IF(B151="","",IF(VLOOKUP(B151,inscriptions!$A$7:$F$473,6,0)="","",VLOOKUP(B151,inscriptions!$A$7:$F$473,6,0)))</f>
      </c>
      <c r="J151">
        <f>IF(B151="","",(IF(VLOOKUP(B151,inscriptions!$A$7:$G$473,7,0)=0,"",VLOOKUP(B151,inscriptions!$A$7:$G$473,7,0))))</f>
      </c>
      <c r="K151">
        <f>IF(B151="","",VLOOKUP(B151,inscriptions!$A$7:$D$473,4,0))</f>
      </c>
      <c r="L151" s="26">
        <f t="shared" si="4"/>
      </c>
      <c r="M151">
        <f>IF(B151="","",VLOOKUP(B151,inscriptions!$A$7:$O$473,15,0))</f>
      </c>
    </row>
    <row r="152" spans="1:13" ht="15">
      <c r="A152" s="43">
        <f t="shared" si="5"/>
      </c>
      <c r="B152" s="44"/>
      <c r="C152" s="45"/>
      <c r="D152" s="46">
        <f>IF(B152="","",VLOOKUP(B152,inscriptions!$A$7:$B$473,2,0))</f>
      </c>
      <c r="E152" s="46">
        <f>IF(B152="","",VLOOKUP(B152,inscriptions!$A$7:$C$473,3,0))</f>
      </c>
      <c r="F152" s="47">
        <f>IF(B152="","",VLOOKUP(B152,inscriptions!$A$7:$H$473,8,0))</f>
      </c>
      <c r="G152" s="65">
        <f>IF(B152="","",RIGHT(VLOOKUP(B152,inscriptions!$A$7:$H$473,4,0),2))</f>
      </c>
      <c r="H152" s="47">
        <f>IF(F152&lt;&gt;"",COUNTIF($F$7:F152,F152),"")</f>
      </c>
      <c r="I152" s="48">
        <f>IF(B152="","",IF(VLOOKUP(B152,inscriptions!$A$7:$F$473,6,0)="","",VLOOKUP(B152,inscriptions!$A$7:$F$473,6,0)))</f>
      </c>
      <c r="J152">
        <f>IF(B152="","",(IF(VLOOKUP(B152,inscriptions!$A$7:$G$473,7,0)=0,"",VLOOKUP(B152,inscriptions!$A$7:$G$473,7,0))))</f>
      </c>
      <c r="K152">
        <f>IF(B152="","",VLOOKUP(B152,inscriptions!$A$7:$D$473,4,0))</f>
      </c>
      <c r="L152" s="26">
        <f t="shared" si="4"/>
      </c>
      <c r="M152">
        <f>IF(B152="","",VLOOKUP(B152,inscriptions!$A$7:$O$473,15,0))</f>
      </c>
    </row>
    <row r="153" spans="1:13" ht="15">
      <c r="A153" s="43">
        <f t="shared" si="5"/>
      </c>
      <c r="B153" s="44"/>
      <c r="C153" s="45"/>
      <c r="D153" s="46">
        <f>IF(B153="","",VLOOKUP(B153,inscriptions!$A$7:$B$473,2,0))</f>
      </c>
      <c r="E153" s="46">
        <f>IF(B153="","",VLOOKUP(B153,inscriptions!$A$7:$C$473,3,0))</f>
      </c>
      <c r="F153" s="47">
        <f>IF(B153="","",VLOOKUP(B153,inscriptions!$A$7:$H$473,8,0))</f>
      </c>
      <c r="G153" s="65">
        <f>IF(B153="","",RIGHT(VLOOKUP(B153,inscriptions!$A$7:$H$473,4,0),2))</f>
      </c>
      <c r="H153" s="47">
        <f>IF(F153&lt;&gt;"",COUNTIF($F$7:F153,F153),"")</f>
      </c>
      <c r="I153" s="48">
        <f>IF(B153="","",IF(VLOOKUP(B153,inscriptions!$A$7:$F$473,6,0)="","",VLOOKUP(B153,inscriptions!$A$7:$F$473,6,0)))</f>
      </c>
      <c r="J153">
        <f>IF(B153="","",(IF(VLOOKUP(B153,inscriptions!$A$7:$G$473,7,0)=0,"",VLOOKUP(B153,inscriptions!$A$7:$G$473,7,0))))</f>
      </c>
      <c r="K153">
        <f>IF(B153="","",VLOOKUP(B153,inscriptions!$A$7:$D$473,4,0))</f>
      </c>
      <c r="L153" s="26">
        <f t="shared" si="4"/>
      </c>
      <c r="M153">
        <f>IF(B153="","",VLOOKUP(B153,inscriptions!$A$7:$O$473,15,0))</f>
      </c>
    </row>
    <row r="154" spans="1:13" ht="15">
      <c r="A154" s="43">
        <f t="shared" si="5"/>
      </c>
      <c r="B154" s="44"/>
      <c r="C154" s="45"/>
      <c r="D154" s="46">
        <f>IF(B154="","",VLOOKUP(B154,inscriptions!$A$7:$B$473,2,0))</f>
      </c>
      <c r="E154" s="46">
        <f>IF(B154="","",VLOOKUP(B154,inscriptions!$A$7:$C$473,3,0))</f>
      </c>
      <c r="F154" s="47">
        <f>IF(B154="","",VLOOKUP(B154,inscriptions!$A$7:$H$473,8,0))</f>
      </c>
      <c r="G154" s="65">
        <f>IF(B154="","",RIGHT(VLOOKUP(B154,inscriptions!$A$7:$H$473,4,0),2))</f>
      </c>
      <c r="H154" s="47">
        <f>IF(F154&lt;&gt;"",COUNTIF($F$7:F154,F154),"")</f>
      </c>
      <c r="I154" s="48">
        <f>IF(B154="","",IF(VLOOKUP(B154,inscriptions!$A$7:$F$473,6,0)="","",VLOOKUP(B154,inscriptions!$A$7:$F$473,6,0)))</f>
      </c>
      <c r="J154">
        <f>IF(B154="","",(IF(VLOOKUP(B154,inscriptions!$A$7:$G$473,7,0)=0,"",VLOOKUP(B154,inscriptions!$A$7:$G$473,7,0))))</f>
      </c>
      <c r="K154">
        <f>IF(B154="","",VLOOKUP(B154,inscriptions!$A$7:$D$473,4,0))</f>
      </c>
      <c r="L154" s="26">
        <f t="shared" si="4"/>
      </c>
      <c r="M154">
        <f>IF(B154="","",VLOOKUP(B154,inscriptions!$A$7:$O$473,15,0))</f>
      </c>
    </row>
    <row r="155" spans="1:13" ht="15">
      <c r="A155" s="43">
        <f t="shared" si="5"/>
      </c>
      <c r="B155" s="44"/>
      <c r="C155" s="45"/>
      <c r="D155" s="46">
        <f>IF(B155="","",VLOOKUP(B155,inscriptions!$A$7:$B$473,2,0))</f>
      </c>
      <c r="E155" s="46">
        <f>IF(B155="","",VLOOKUP(B155,inscriptions!$A$7:$C$473,3,0))</f>
      </c>
      <c r="F155" s="47">
        <f>IF(B155="","",VLOOKUP(B155,inscriptions!$A$7:$H$473,8,0))</f>
      </c>
      <c r="G155" s="65">
        <f>IF(B155="","",RIGHT(VLOOKUP(B155,inscriptions!$A$7:$H$473,4,0),2))</f>
      </c>
      <c r="H155" s="47">
        <f>IF(F155&lt;&gt;"",COUNTIF($F$7:F155,F155),"")</f>
      </c>
      <c r="I155" s="48">
        <f>IF(B155="","",IF(VLOOKUP(B155,inscriptions!$A$7:$F$473,6,0)="","",VLOOKUP(B155,inscriptions!$A$7:$F$473,6,0)))</f>
      </c>
      <c r="J155">
        <f>IF(B155="","",(IF(VLOOKUP(B155,inscriptions!$A$7:$G$473,7,0)=0,"",VLOOKUP(B155,inscriptions!$A$7:$G$473,7,0))))</f>
      </c>
      <c r="K155">
        <f>IF(B155="","",VLOOKUP(B155,inscriptions!$A$7:$D$473,4,0))</f>
      </c>
      <c r="L155" s="26">
        <f t="shared" si="4"/>
      </c>
      <c r="M155">
        <f>IF(B155="","",VLOOKUP(B155,inscriptions!$A$7:$O$473,15,0))</f>
      </c>
    </row>
    <row r="156" spans="1:13" ht="15">
      <c r="A156" s="43">
        <f t="shared" si="5"/>
      </c>
      <c r="B156" s="44"/>
      <c r="C156" s="45"/>
      <c r="D156" s="46">
        <f>IF(B156="","",VLOOKUP(B156,inscriptions!$A$7:$B$473,2,0))</f>
      </c>
      <c r="E156" s="46">
        <f>IF(B156="","",VLOOKUP(B156,inscriptions!$A$7:$C$473,3,0))</f>
      </c>
      <c r="F156" s="47">
        <f>IF(B156="","",VLOOKUP(B156,inscriptions!$A$7:$H$473,8,0))</f>
      </c>
      <c r="G156" s="65">
        <f>IF(B156="","",RIGHT(VLOOKUP(B156,inscriptions!$A$7:$H$473,4,0),2))</f>
      </c>
      <c r="H156" s="47">
        <f>IF(F156&lt;&gt;"",COUNTIF($F$7:F156,F156),"")</f>
      </c>
      <c r="I156" s="48">
        <f>IF(B156="","",IF(VLOOKUP(B156,inscriptions!$A$7:$F$473,6,0)="","",VLOOKUP(B156,inscriptions!$A$7:$F$473,6,0)))</f>
      </c>
      <c r="J156">
        <f>IF(B156="","",(IF(VLOOKUP(B156,inscriptions!$A$7:$G$473,7,0)=0,"",VLOOKUP(B156,inscriptions!$A$7:$G$473,7,0))))</f>
      </c>
      <c r="K156">
        <f>IF(B156="","",VLOOKUP(B156,inscriptions!$A$7:$D$473,4,0))</f>
      </c>
      <c r="L156" s="26">
        <f t="shared" si="4"/>
      </c>
      <c r="M156">
        <f>IF(B156="","",VLOOKUP(B156,inscriptions!$A$7:$O$473,15,0))</f>
      </c>
    </row>
    <row r="157" spans="1:13" ht="15">
      <c r="A157" s="43">
        <f t="shared" si="5"/>
      </c>
      <c r="B157" s="44"/>
      <c r="C157" s="45"/>
      <c r="D157" s="46">
        <f>IF(B157="","",VLOOKUP(B157,inscriptions!$A$7:$B$473,2,0))</f>
      </c>
      <c r="E157" s="46">
        <f>IF(B157="","",VLOOKUP(B157,inscriptions!$A$7:$C$473,3,0))</f>
      </c>
      <c r="F157" s="47">
        <f>IF(B157="","",VLOOKUP(B157,inscriptions!$A$7:$H$473,8,0))</f>
      </c>
      <c r="G157" s="65">
        <f>IF(B157="","",RIGHT(VLOOKUP(B157,inscriptions!$A$7:$H$473,4,0),2))</f>
      </c>
      <c r="H157" s="47">
        <f>IF(F157&lt;&gt;"",COUNTIF($F$7:F157,F157),"")</f>
      </c>
      <c r="I157" s="48">
        <f>IF(B157="","",IF(VLOOKUP(B157,inscriptions!$A$7:$F$473,6,0)="","",VLOOKUP(B157,inscriptions!$A$7:$F$473,6,0)))</f>
      </c>
      <c r="J157">
        <f>IF(B157="","",(IF(VLOOKUP(B157,inscriptions!$A$7:$G$473,7,0)=0,"",VLOOKUP(B157,inscriptions!$A$7:$G$473,7,0))))</f>
      </c>
      <c r="K157">
        <f>IF(B157="","",VLOOKUP(B157,inscriptions!$A$7:$D$473,4,0))</f>
      </c>
      <c r="L157" s="26">
        <f t="shared" si="4"/>
      </c>
      <c r="M157">
        <f>IF(B157="","",VLOOKUP(B157,inscriptions!$A$7:$O$473,15,0))</f>
      </c>
    </row>
    <row r="158" spans="1:13" ht="15">
      <c r="A158" s="43">
        <f t="shared" si="5"/>
      </c>
      <c r="B158" s="44"/>
      <c r="C158" s="45"/>
      <c r="D158" s="46">
        <f>IF(B158="","",VLOOKUP(B158,inscriptions!$A$7:$B$473,2,0))</f>
      </c>
      <c r="E158" s="46">
        <f>IF(B158="","",VLOOKUP(B158,inscriptions!$A$7:$C$473,3,0))</f>
      </c>
      <c r="F158" s="47">
        <f>IF(B158="","",VLOOKUP(B158,inscriptions!$A$7:$H$473,8,0))</f>
      </c>
      <c r="G158" s="65">
        <f>IF(B158="","",RIGHT(VLOOKUP(B158,inscriptions!$A$7:$H$473,4,0),2))</f>
      </c>
      <c r="H158" s="47">
        <f>IF(F158&lt;&gt;"",COUNTIF($F$7:F158,F158),"")</f>
      </c>
      <c r="I158" s="48">
        <f>IF(B158="","",IF(VLOOKUP(B158,inscriptions!$A$7:$F$473,6,0)="","",VLOOKUP(B158,inscriptions!$A$7:$F$473,6,0)))</f>
      </c>
      <c r="J158">
        <f>IF(B158="","",(IF(VLOOKUP(B158,inscriptions!$A$7:$G$473,7,0)=0,"",VLOOKUP(B158,inscriptions!$A$7:$G$473,7,0))))</f>
      </c>
      <c r="K158">
        <f>IF(B158="","",VLOOKUP(B158,inscriptions!$A$7:$D$473,4,0))</f>
      </c>
      <c r="L158" s="26">
        <f t="shared" si="4"/>
      </c>
      <c r="M158">
        <f>IF(B158="","",VLOOKUP(B158,inscriptions!$A$7:$O$473,15,0))</f>
      </c>
    </row>
    <row r="159" spans="1:13" ht="15">
      <c r="A159" s="43">
        <f t="shared" si="5"/>
      </c>
      <c r="B159" s="44"/>
      <c r="C159" s="45"/>
      <c r="D159" s="46">
        <f>IF(B159="","",VLOOKUP(B159,inscriptions!$A$7:$B$473,2,0))</f>
      </c>
      <c r="E159" s="46">
        <f>IF(B159="","",VLOOKUP(B159,inscriptions!$A$7:$C$473,3,0))</f>
      </c>
      <c r="F159" s="47">
        <f>IF(B159="","",VLOOKUP(B159,inscriptions!$A$7:$H$473,8,0))</f>
      </c>
      <c r="G159" s="65">
        <f>IF(B159="","",RIGHT(VLOOKUP(B159,inscriptions!$A$7:$H$473,4,0),2))</f>
      </c>
      <c r="H159" s="47">
        <f>IF(F159&lt;&gt;"",COUNTIF($F$7:F159,F159),"")</f>
      </c>
      <c r="I159" s="48">
        <f>IF(B159="","",IF(VLOOKUP(B159,inscriptions!$A$7:$F$473,6,0)="","",VLOOKUP(B159,inscriptions!$A$7:$F$473,6,0)))</f>
      </c>
      <c r="J159">
        <f>IF(B159="","",(IF(VLOOKUP(B159,inscriptions!$A$7:$G$473,7,0)=0,"",VLOOKUP(B159,inscriptions!$A$7:$G$473,7,0))))</f>
      </c>
      <c r="K159">
        <f>IF(B159="","",VLOOKUP(B159,inscriptions!$A$7:$D$473,4,0))</f>
      </c>
      <c r="L159" s="26">
        <f t="shared" si="4"/>
      </c>
      <c r="M159">
        <f>IF(B159="","",VLOOKUP(B159,inscriptions!$A$7:$O$473,15,0))</f>
      </c>
    </row>
    <row r="160" spans="1:13" ht="15">
      <c r="A160" s="43">
        <f t="shared" si="5"/>
      </c>
      <c r="B160" s="44"/>
      <c r="C160" s="45"/>
      <c r="D160" s="46">
        <f>IF(B160="","",VLOOKUP(B160,inscriptions!$A$7:$B$473,2,0))</f>
      </c>
      <c r="E160" s="46">
        <f>IF(B160="","",VLOOKUP(B160,inscriptions!$A$7:$C$473,3,0))</f>
      </c>
      <c r="F160" s="47">
        <f>IF(B160="","",VLOOKUP(B160,inscriptions!$A$7:$H$473,8,0))</f>
      </c>
      <c r="G160" s="65">
        <f>IF(B160="","",RIGHT(VLOOKUP(B160,inscriptions!$A$7:$H$473,4,0),2))</f>
      </c>
      <c r="H160" s="47">
        <f>IF(F160&lt;&gt;"",COUNTIF($F$7:F160,F160),"")</f>
      </c>
      <c r="I160" s="48">
        <f>IF(B160="","",IF(VLOOKUP(B160,inscriptions!$A$7:$F$473,6,0)="","",VLOOKUP(B160,inscriptions!$A$7:$F$473,6,0)))</f>
      </c>
      <c r="J160">
        <f>IF(B160="","",(IF(VLOOKUP(B160,inscriptions!$A$7:$G$473,7,0)=0,"",VLOOKUP(B160,inscriptions!$A$7:$G$473,7,0))))</f>
      </c>
      <c r="K160">
        <f>IF(B160="","",VLOOKUP(B160,inscriptions!$A$7:$D$473,4,0))</f>
      </c>
      <c r="L160" s="26">
        <f t="shared" si="4"/>
      </c>
      <c r="M160">
        <f>IF(B160="","",VLOOKUP(B160,inscriptions!$A$7:$O$473,15,0))</f>
      </c>
    </row>
    <row r="161" spans="1:13" ht="15">
      <c r="A161" s="43">
        <f t="shared" si="5"/>
      </c>
      <c r="B161" s="44"/>
      <c r="C161" s="45"/>
      <c r="D161" s="46">
        <f>IF(B161="","",VLOOKUP(B161,inscriptions!$A$7:$B$473,2,0))</f>
      </c>
      <c r="E161" s="46">
        <f>IF(B161="","",VLOOKUP(B161,inscriptions!$A$7:$C$473,3,0))</f>
      </c>
      <c r="F161" s="47">
        <f>IF(B161="","",VLOOKUP(B161,inscriptions!$A$7:$H$473,8,0))</f>
      </c>
      <c r="G161" s="65">
        <f>IF(B161="","",RIGHT(VLOOKUP(B161,inscriptions!$A$7:$H$473,4,0),2))</f>
      </c>
      <c r="H161" s="47">
        <f>IF(F161&lt;&gt;"",COUNTIF($F$7:F161,F161),"")</f>
      </c>
      <c r="I161" s="48">
        <f>IF(B161="","",IF(VLOOKUP(B161,inscriptions!$A$7:$F$473,6,0)="","",VLOOKUP(B161,inscriptions!$A$7:$F$473,6,0)))</f>
      </c>
      <c r="J161">
        <f>IF(B161="","",(IF(VLOOKUP(B161,inscriptions!$A$7:$G$473,7,0)=0,"",VLOOKUP(B161,inscriptions!$A$7:$G$473,7,0))))</f>
      </c>
      <c r="K161">
        <f>IF(B161="","",VLOOKUP(B161,inscriptions!$A$7:$D$473,4,0))</f>
      </c>
      <c r="L161" s="26">
        <f t="shared" si="4"/>
      </c>
      <c r="M161">
        <f>IF(B161="","",VLOOKUP(B161,inscriptions!$A$7:$O$473,15,0))</f>
      </c>
    </row>
    <row r="162" spans="1:13" ht="15">
      <c r="A162" s="43">
        <f t="shared" si="5"/>
      </c>
      <c r="B162" s="44"/>
      <c r="C162" s="45"/>
      <c r="D162" s="46">
        <f>IF(B162="","",VLOOKUP(B162,inscriptions!$A$7:$B$473,2,0))</f>
      </c>
      <c r="E162" s="46">
        <f>IF(B162="","",VLOOKUP(B162,inscriptions!$A$7:$C$473,3,0))</f>
      </c>
      <c r="F162" s="47">
        <f>IF(B162="","",VLOOKUP(B162,inscriptions!$A$7:$H$473,8,0))</f>
      </c>
      <c r="G162" s="65">
        <f>IF(B162="","",RIGHT(VLOOKUP(B162,inscriptions!$A$7:$H$473,4,0),2))</f>
      </c>
      <c r="H162" s="47">
        <f>IF(F162&lt;&gt;"",COUNTIF($F$7:F162,F162),"")</f>
      </c>
      <c r="I162" s="48">
        <f>IF(B162="","",IF(VLOOKUP(B162,inscriptions!$A$7:$F$473,6,0)="","",VLOOKUP(B162,inscriptions!$A$7:$F$473,6,0)))</f>
      </c>
      <c r="J162">
        <f>IF(B162="","",(IF(VLOOKUP(B162,inscriptions!$A$7:$G$473,7,0)=0,"",VLOOKUP(B162,inscriptions!$A$7:$G$473,7,0))))</f>
      </c>
      <c r="K162">
        <f>IF(B162="","",VLOOKUP(B162,inscriptions!$A$7:$D$473,4,0))</f>
      </c>
      <c r="L162" s="26">
        <f t="shared" si="4"/>
      </c>
      <c r="M162">
        <f>IF(B162="","",VLOOKUP(B162,inscriptions!$A$7:$O$473,15,0))</f>
      </c>
    </row>
    <row r="163" spans="1:13" ht="15">
      <c r="A163" s="43">
        <f t="shared" si="5"/>
      </c>
      <c r="B163" s="44"/>
      <c r="C163" s="45"/>
      <c r="D163" s="46">
        <f>IF(B163="","",VLOOKUP(B163,inscriptions!$A$7:$B$473,2,0))</f>
      </c>
      <c r="E163" s="46">
        <f>IF(B163="","",VLOOKUP(B163,inscriptions!$A$7:$C$473,3,0))</f>
      </c>
      <c r="F163" s="47">
        <f>IF(B163="","",VLOOKUP(B163,inscriptions!$A$7:$H$473,8,0))</f>
      </c>
      <c r="G163" s="65">
        <f>IF(B163="","",RIGHT(VLOOKUP(B163,inscriptions!$A$7:$H$473,4,0),2))</f>
      </c>
      <c r="H163" s="47">
        <f>IF(F163&lt;&gt;"",COUNTIF($F$7:F163,F163),"")</f>
      </c>
      <c r="I163" s="48">
        <f>IF(B163="","",IF(VLOOKUP(B163,inscriptions!$A$7:$F$473,6,0)="","",VLOOKUP(B163,inscriptions!$A$7:$F$473,6,0)))</f>
      </c>
      <c r="J163">
        <f>IF(B163="","",(IF(VLOOKUP(B163,inscriptions!$A$7:$G$473,7,0)=0,"",VLOOKUP(B163,inscriptions!$A$7:$G$473,7,0))))</f>
      </c>
      <c r="K163">
        <f>IF(B163="","",VLOOKUP(B163,inscriptions!$A$7:$D$473,4,0))</f>
      </c>
      <c r="L163" s="26">
        <f t="shared" si="4"/>
      </c>
      <c r="M163">
        <f>IF(B163="","",VLOOKUP(B163,inscriptions!$A$7:$O$473,15,0))</f>
      </c>
    </row>
    <row r="164" spans="1:13" ht="15">
      <c r="A164" s="43">
        <f t="shared" si="5"/>
      </c>
      <c r="B164" s="44"/>
      <c r="C164" s="45"/>
      <c r="D164" s="46">
        <f>IF(B164="","",VLOOKUP(B164,inscriptions!$A$7:$B$473,2,0))</f>
      </c>
      <c r="E164" s="46">
        <f>IF(B164="","",VLOOKUP(B164,inscriptions!$A$7:$C$473,3,0))</f>
      </c>
      <c r="F164" s="47">
        <f>IF(B164="","",VLOOKUP(B164,inscriptions!$A$7:$H$473,8,0))</f>
      </c>
      <c r="G164" s="65">
        <f>IF(B164="","",RIGHT(VLOOKUP(B164,inscriptions!$A$7:$H$473,4,0),2))</f>
      </c>
      <c r="H164" s="47">
        <f>IF(F164&lt;&gt;"",COUNTIF($F$7:F164,F164),"")</f>
      </c>
      <c r="I164" s="48">
        <f>IF(B164="","",IF(VLOOKUP(B164,inscriptions!$A$7:$F$473,6,0)="","",VLOOKUP(B164,inscriptions!$A$7:$F$473,6,0)))</f>
      </c>
      <c r="J164">
        <f>IF(B164="","",(IF(VLOOKUP(B164,inscriptions!$A$7:$G$473,7,0)=0,"",VLOOKUP(B164,inscriptions!$A$7:$G$473,7,0))))</f>
      </c>
      <c r="K164">
        <f>IF(B164="","",VLOOKUP(B164,inscriptions!$A$7:$D$473,4,0))</f>
      </c>
      <c r="L164" s="26">
        <f t="shared" si="4"/>
      </c>
      <c r="M164">
        <f>IF(B164="","",VLOOKUP(B164,inscriptions!$A$7:$O$473,15,0))</f>
      </c>
    </row>
    <row r="165" spans="1:13" ht="15">
      <c r="A165" s="43">
        <f t="shared" si="5"/>
      </c>
      <c r="B165" s="44"/>
      <c r="C165" s="45"/>
      <c r="D165" s="46">
        <f>IF(B165="","",VLOOKUP(B165,inscriptions!$A$7:$B$473,2,0))</f>
      </c>
      <c r="E165" s="46">
        <f>IF(B165="","",VLOOKUP(B165,inscriptions!$A$7:$C$473,3,0))</f>
      </c>
      <c r="F165" s="47">
        <f>IF(B165="","",VLOOKUP(B165,inscriptions!$A$7:$H$473,8,0))</f>
      </c>
      <c r="G165" s="65">
        <f>IF(B165="","",RIGHT(VLOOKUP(B165,inscriptions!$A$7:$H$473,4,0),2))</f>
      </c>
      <c r="H165" s="47">
        <f>IF(F165&lt;&gt;"",COUNTIF($F$7:F165,F165),"")</f>
      </c>
      <c r="I165" s="48">
        <f>IF(B165="","",IF(VLOOKUP(B165,inscriptions!$A$7:$F$473,6,0)="","",VLOOKUP(B165,inscriptions!$A$7:$F$473,6,0)))</f>
      </c>
      <c r="J165">
        <f>IF(B165="","",(IF(VLOOKUP(B165,inscriptions!$A$7:$G$473,7,0)=0,"",VLOOKUP(B165,inscriptions!$A$7:$G$473,7,0))))</f>
      </c>
      <c r="K165">
        <f>IF(B165="","",VLOOKUP(B165,inscriptions!$A$7:$D$473,4,0))</f>
      </c>
      <c r="L165" s="26">
        <f t="shared" si="4"/>
      </c>
      <c r="M165">
        <f>IF(B165="","",VLOOKUP(B165,inscriptions!$A$7:$O$473,15,0))</f>
      </c>
    </row>
    <row r="166" spans="1:13" ht="15">
      <c r="A166" s="43">
        <f t="shared" si="5"/>
      </c>
      <c r="B166" s="44"/>
      <c r="C166" s="45"/>
      <c r="D166" s="46">
        <f>IF(B166="","",VLOOKUP(B166,inscriptions!$A$7:$B$473,2,0))</f>
      </c>
      <c r="E166" s="46">
        <f>IF(B166="","",VLOOKUP(B166,inscriptions!$A$7:$C$473,3,0))</f>
      </c>
      <c r="F166" s="47">
        <f>IF(B166="","",VLOOKUP(B166,inscriptions!$A$7:$H$473,8,0))</f>
      </c>
      <c r="G166" s="65">
        <f>IF(B166="","",RIGHT(VLOOKUP(B166,inscriptions!$A$7:$H$473,4,0),2))</f>
      </c>
      <c r="H166" s="47">
        <f>IF(F166&lt;&gt;"",COUNTIF($F$7:F166,F166),"")</f>
      </c>
      <c r="I166" s="48">
        <f>IF(B166="","",IF(VLOOKUP(B166,inscriptions!$A$7:$F$473,6,0)="","",VLOOKUP(B166,inscriptions!$A$7:$F$473,6,0)))</f>
      </c>
      <c r="J166">
        <f>IF(B166="","",(IF(VLOOKUP(B166,inscriptions!$A$7:$G$473,7,0)=0,"",VLOOKUP(B166,inscriptions!$A$7:$G$473,7,0))))</f>
      </c>
      <c r="K166">
        <f>IF(B166="","",VLOOKUP(B166,inscriptions!$A$7:$D$473,4,0))</f>
      </c>
      <c r="L166" s="26">
        <f t="shared" si="4"/>
      </c>
      <c r="M166">
        <f>IF(B166="","",VLOOKUP(B166,inscriptions!$A$7:$O$473,15,0))</f>
      </c>
    </row>
    <row r="167" spans="1:13" ht="15">
      <c r="A167" s="43">
        <f t="shared" si="5"/>
      </c>
      <c r="B167" s="44"/>
      <c r="C167" s="45"/>
      <c r="D167" s="46">
        <f>IF(B167="","",VLOOKUP(B167,inscriptions!$A$7:$B$473,2,0))</f>
      </c>
      <c r="E167" s="46">
        <f>IF(B167="","",VLOOKUP(B167,inscriptions!$A$7:$C$473,3,0))</f>
      </c>
      <c r="F167" s="47">
        <f>IF(B167="","",VLOOKUP(B167,inscriptions!$A$7:$H$473,8,0))</f>
      </c>
      <c r="G167" s="65">
        <f>IF(B167="","",RIGHT(VLOOKUP(B167,inscriptions!$A$7:$H$473,4,0),2))</f>
      </c>
      <c r="H167" s="47">
        <f>IF(F167&lt;&gt;"",COUNTIF($F$7:F167,F167),"")</f>
      </c>
      <c r="I167" s="48">
        <f>IF(B167="","",IF(VLOOKUP(B167,inscriptions!$A$7:$F$473,6,0)="","",VLOOKUP(B167,inscriptions!$A$7:$F$473,6,0)))</f>
      </c>
      <c r="J167">
        <f>IF(B167="","",(IF(VLOOKUP(B167,inscriptions!$A$7:$G$473,7,0)=0,"",VLOOKUP(B167,inscriptions!$A$7:$G$473,7,0))))</f>
      </c>
      <c r="K167">
        <f>IF(B167="","",VLOOKUP(B167,inscriptions!$A$7:$D$473,4,0))</f>
      </c>
      <c r="L167" s="26">
        <f t="shared" si="4"/>
      </c>
      <c r="M167">
        <f>IF(B167="","",VLOOKUP(B167,inscriptions!$A$7:$O$473,15,0))</f>
      </c>
    </row>
    <row r="168" spans="1:13" ht="15">
      <c r="A168" s="43">
        <f t="shared" si="5"/>
      </c>
      <c r="B168" s="44"/>
      <c r="C168" s="45"/>
      <c r="D168" s="46">
        <f>IF(B168="","",VLOOKUP(B168,inscriptions!$A$7:$B$473,2,0))</f>
      </c>
      <c r="E168" s="46">
        <f>IF(B168="","",VLOOKUP(B168,inscriptions!$A$7:$C$473,3,0))</f>
      </c>
      <c r="F168" s="47">
        <f>IF(B168="","",VLOOKUP(B168,inscriptions!$A$7:$H$473,8,0))</f>
      </c>
      <c r="G168" s="65">
        <f>IF(B168="","",RIGHT(VLOOKUP(B168,inscriptions!$A$7:$H$473,4,0),2))</f>
      </c>
      <c r="H168" s="47">
        <f>IF(F168&lt;&gt;"",COUNTIF($F$7:F168,F168),"")</f>
      </c>
      <c r="I168" s="48">
        <f>IF(B168="","",IF(VLOOKUP(B168,inscriptions!$A$7:$F$473,6,0)="","",VLOOKUP(B168,inscriptions!$A$7:$F$473,6,0)))</f>
      </c>
      <c r="J168">
        <f>IF(B168="","",(IF(VLOOKUP(B168,inscriptions!$A$7:$G$473,7,0)=0,"",VLOOKUP(B168,inscriptions!$A$7:$G$473,7,0))))</f>
      </c>
      <c r="K168">
        <f>IF(B168="","",VLOOKUP(B168,inscriptions!$A$7:$D$473,4,0))</f>
      </c>
      <c r="L168" s="26">
        <f t="shared" si="4"/>
      </c>
      <c r="M168">
        <f>IF(B168="","",VLOOKUP(B168,inscriptions!$A$7:$O$473,15,0))</f>
      </c>
    </row>
    <row r="169" spans="1:13" ht="15">
      <c r="A169" s="43">
        <f t="shared" si="5"/>
      </c>
      <c r="B169" s="44"/>
      <c r="C169" s="45"/>
      <c r="D169" s="46">
        <f>IF(B169="","",VLOOKUP(B169,inscriptions!$A$7:$B$473,2,0))</f>
      </c>
      <c r="E169" s="46">
        <f>IF(B169="","",VLOOKUP(B169,inscriptions!$A$7:$C$473,3,0))</f>
      </c>
      <c r="F169" s="47">
        <f>IF(B169="","",VLOOKUP(B169,inscriptions!$A$7:$H$473,8,0))</f>
      </c>
      <c r="G169" s="65">
        <f>IF(B169="","",RIGHT(VLOOKUP(B169,inscriptions!$A$7:$H$473,4,0),2))</f>
      </c>
      <c r="H169" s="47">
        <f>IF(F169&lt;&gt;"",COUNTIF($F$7:F169,F169),"")</f>
      </c>
      <c r="I169" s="48">
        <f>IF(B169="","",IF(VLOOKUP(B169,inscriptions!$A$7:$F$473,6,0)="","",VLOOKUP(B169,inscriptions!$A$7:$F$473,6,0)))</f>
      </c>
      <c r="J169">
        <f>IF(B169="","",(IF(VLOOKUP(B169,inscriptions!$A$7:$G$473,7,0)=0,"",VLOOKUP(B169,inscriptions!$A$7:$G$473,7,0))))</f>
      </c>
      <c r="K169">
        <f>IF(B169="","",VLOOKUP(B169,inscriptions!$A$7:$D$473,4,0))</f>
      </c>
      <c r="L169" s="26">
        <f t="shared" si="4"/>
      </c>
      <c r="M169">
        <f>IF(B169="","",VLOOKUP(B169,inscriptions!$A$7:$O$473,15,0))</f>
      </c>
    </row>
    <row r="170" spans="1:13" ht="15">
      <c r="A170" s="43">
        <f t="shared" si="5"/>
      </c>
      <c r="B170" s="44"/>
      <c r="C170" s="45"/>
      <c r="D170" s="46">
        <f>IF(B170="","",VLOOKUP(B170,inscriptions!$A$7:$B$473,2,0))</f>
      </c>
      <c r="E170" s="46">
        <f>IF(B170="","",VLOOKUP(B170,inscriptions!$A$7:$C$473,3,0))</f>
      </c>
      <c r="F170" s="47">
        <f>IF(B170="","",VLOOKUP(B170,inscriptions!$A$7:$H$473,8,0))</f>
      </c>
      <c r="G170" s="65">
        <f>IF(B170="","",RIGHT(VLOOKUP(B170,inscriptions!$A$7:$H$473,4,0),2))</f>
      </c>
      <c r="H170" s="47">
        <f>IF(F170&lt;&gt;"",COUNTIF($F$7:F170,F170),"")</f>
      </c>
      <c r="I170" s="48">
        <f>IF(B170="","",IF(VLOOKUP(B170,inscriptions!$A$7:$F$473,6,0)="","",VLOOKUP(B170,inscriptions!$A$7:$F$473,6,0)))</f>
      </c>
      <c r="J170">
        <f>IF(B170="","",(IF(VLOOKUP(B170,inscriptions!$A$7:$G$473,7,0)=0,"",VLOOKUP(B170,inscriptions!$A$7:$G$473,7,0))))</f>
      </c>
      <c r="K170">
        <f>IF(B170="","",VLOOKUP(B170,inscriptions!$A$7:$D$473,4,0))</f>
      </c>
      <c r="L170" s="26">
        <f t="shared" si="4"/>
      </c>
      <c r="M170">
        <f>IF(B170="","",VLOOKUP(B170,inscriptions!$A$7:$O$473,15,0))</f>
      </c>
    </row>
    <row r="171" spans="1:13" ht="15">
      <c r="A171" s="43">
        <f t="shared" si="5"/>
      </c>
      <c r="B171" s="44"/>
      <c r="C171" s="45"/>
      <c r="D171" s="46">
        <f>IF(B171="","",VLOOKUP(B171,inscriptions!$A$7:$B$473,2,0))</f>
      </c>
      <c r="E171" s="46">
        <f>IF(B171="","",VLOOKUP(B171,inscriptions!$A$7:$C$473,3,0))</f>
      </c>
      <c r="F171" s="47">
        <f>IF(B171="","",VLOOKUP(B171,inscriptions!$A$7:$H$473,8,0))</f>
      </c>
      <c r="G171" s="65">
        <f>IF(B171="","",RIGHT(VLOOKUP(B171,inscriptions!$A$7:$H$473,4,0),2))</f>
      </c>
      <c r="H171" s="47">
        <f>IF(F171&lt;&gt;"",COUNTIF($F$7:F171,F171),"")</f>
      </c>
      <c r="I171" s="48">
        <f>IF(B171="","",IF(VLOOKUP(B171,inscriptions!$A$7:$F$473,6,0)="","",VLOOKUP(B171,inscriptions!$A$7:$F$473,6,0)))</f>
      </c>
      <c r="J171">
        <f>IF(B171="","",(IF(VLOOKUP(B171,inscriptions!$A$7:$G$473,7,0)=0,"",VLOOKUP(B171,inscriptions!$A$7:$G$473,7,0))))</f>
      </c>
      <c r="K171">
        <f>IF(B171="","",VLOOKUP(B171,inscriptions!$A$7:$D$473,4,0))</f>
      </c>
      <c r="L171" s="26">
        <f t="shared" si="4"/>
      </c>
      <c r="M171">
        <f>IF(B171="","",VLOOKUP(B171,inscriptions!$A$7:$O$473,15,0))</f>
      </c>
    </row>
    <row r="172" spans="1:13" ht="15">
      <c r="A172" s="43">
        <f t="shared" si="5"/>
      </c>
      <c r="B172" s="44"/>
      <c r="C172" s="45"/>
      <c r="D172" s="46">
        <f>IF(B172="","",VLOOKUP(B172,inscriptions!$A$7:$B$473,2,0))</f>
      </c>
      <c r="E172" s="46">
        <f>IF(B172="","",VLOOKUP(B172,inscriptions!$A$7:$C$473,3,0))</f>
      </c>
      <c r="F172" s="47">
        <f>IF(B172="","",VLOOKUP(B172,inscriptions!$A$7:$H$473,8,0))</f>
      </c>
      <c r="G172" s="65">
        <f>IF(B172="","",RIGHT(VLOOKUP(B172,inscriptions!$A$7:$H$473,4,0),2))</f>
      </c>
      <c r="H172" s="47">
        <f>IF(F172&lt;&gt;"",COUNTIF($F$7:F172,F172),"")</f>
      </c>
      <c r="I172" s="48">
        <f>IF(B172="","",IF(VLOOKUP(B172,inscriptions!$A$7:$F$473,6,0)="","",VLOOKUP(B172,inscriptions!$A$7:$F$473,6,0)))</f>
      </c>
      <c r="J172">
        <f>IF(B172="","",(IF(VLOOKUP(B172,inscriptions!$A$7:$G$473,7,0)=0,"",VLOOKUP(B172,inscriptions!$A$7:$G$473,7,0))))</f>
      </c>
      <c r="K172">
        <f>IF(B172="","",VLOOKUP(B172,inscriptions!$A$7:$D$473,4,0))</f>
      </c>
      <c r="L172" s="26">
        <f t="shared" si="4"/>
      </c>
      <c r="M172">
        <f>IF(B172="","",VLOOKUP(B172,inscriptions!$A$7:$O$473,15,0))</f>
      </c>
    </row>
    <row r="173" spans="1:13" ht="15">
      <c r="A173" s="43">
        <f t="shared" si="5"/>
      </c>
      <c r="B173" s="44"/>
      <c r="C173" s="45"/>
      <c r="D173" s="46">
        <f>IF(B173="","",VLOOKUP(B173,inscriptions!$A$7:$B$473,2,0))</f>
      </c>
      <c r="E173" s="46">
        <f>IF(B173="","",VLOOKUP(B173,inscriptions!$A$7:$C$473,3,0))</f>
      </c>
      <c r="F173" s="47">
        <f>IF(B173="","",VLOOKUP(B173,inscriptions!$A$7:$H$473,8,0))</f>
      </c>
      <c r="G173" s="65">
        <f>IF(B173="","",RIGHT(VLOOKUP(B173,inscriptions!$A$7:$H$473,4,0),2))</f>
      </c>
      <c r="H173" s="47">
        <f>IF(F173&lt;&gt;"",COUNTIF($F$7:F173,F173),"")</f>
      </c>
      <c r="I173" s="48">
        <f>IF(B173="","",IF(VLOOKUP(B173,inscriptions!$A$7:$F$473,6,0)="","",VLOOKUP(B173,inscriptions!$A$7:$F$473,6,0)))</f>
      </c>
      <c r="J173">
        <f>IF(B173="","",(IF(VLOOKUP(B173,inscriptions!$A$7:$G$473,7,0)=0,"",VLOOKUP(B173,inscriptions!$A$7:$G$473,7,0))))</f>
      </c>
      <c r="K173">
        <f>IF(B173="","",VLOOKUP(B173,inscriptions!$A$7:$D$473,4,0))</f>
      </c>
      <c r="L173" s="26">
        <f t="shared" si="4"/>
      </c>
      <c r="M173">
        <f>IF(B173="","",VLOOKUP(B173,inscriptions!$A$7:$O$473,15,0))</f>
      </c>
    </row>
    <row r="174" spans="1:13" ht="15">
      <c r="A174" s="43">
        <f t="shared" si="5"/>
      </c>
      <c r="B174" s="44"/>
      <c r="C174" s="45"/>
      <c r="D174" s="46">
        <f>IF(B174="","",VLOOKUP(B174,inscriptions!$A$7:$B$473,2,0))</f>
      </c>
      <c r="E174" s="46">
        <f>IF(B174="","",VLOOKUP(B174,inscriptions!$A$7:$C$473,3,0))</f>
      </c>
      <c r="F174" s="47">
        <f>IF(B174="","",VLOOKUP(B174,inscriptions!$A$7:$H$473,8,0))</f>
      </c>
      <c r="G174" s="65">
        <f>IF(B174="","",RIGHT(VLOOKUP(B174,inscriptions!$A$7:$H$473,4,0),2))</f>
      </c>
      <c r="H174" s="47">
        <f>IF(F174&lt;&gt;"",COUNTIF($F$7:F174,F174),"")</f>
      </c>
      <c r="I174" s="48">
        <f>IF(B174="","",IF(VLOOKUP(B174,inscriptions!$A$7:$F$473,6,0)="","",VLOOKUP(B174,inscriptions!$A$7:$F$473,6,0)))</f>
      </c>
      <c r="J174">
        <f>IF(B174="","",(IF(VLOOKUP(B174,inscriptions!$A$7:$G$473,7,0)=0,"",VLOOKUP(B174,inscriptions!$A$7:$G$473,7,0))))</f>
      </c>
      <c r="K174">
        <f>IF(B174="","",VLOOKUP(B174,inscriptions!$A$7:$D$473,4,0))</f>
      </c>
      <c r="L174" s="26">
        <f t="shared" si="4"/>
      </c>
      <c r="M174">
        <f>IF(B174="","",VLOOKUP(B174,inscriptions!$A$7:$O$473,15,0))</f>
      </c>
    </row>
    <row r="175" spans="1:13" ht="15">
      <c r="A175" s="43">
        <f t="shared" si="5"/>
      </c>
      <c r="B175" s="44"/>
      <c r="C175" s="45"/>
      <c r="D175" s="46">
        <f>IF(B175="","",VLOOKUP(B175,inscriptions!$A$7:$B$473,2,0))</f>
      </c>
      <c r="E175" s="46">
        <f>IF(B175="","",VLOOKUP(B175,inscriptions!$A$7:$C$473,3,0))</f>
      </c>
      <c r="F175" s="47">
        <f>IF(B175="","",VLOOKUP(B175,inscriptions!$A$7:$H$473,8,0))</f>
      </c>
      <c r="G175" s="65">
        <f>IF(B175="","",RIGHT(VLOOKUP(B175,inscriptions!$A$7:$H$473,4,0),2))</f>
      </c>
      <c r="H175" s="47">
        <f>IF(F175&lt;&gt;"",COUNTIF($F$7:F175,F175),"")</f>
      </c>
      <c r="I175" s="48">
        <f>IF(B175="","",IF(VLOOKUP(B175,inscriptions!$A$7:$F$473,6,0)="","",VLOOKUP(B175,inscriptions!$A$7:$F$473,6,0)))</f>
      </c>
      <c r="J175">
        <f>IF(B175="","",(IF(VLOOKUP(B175,inscriptions!$A$7:$G$473,7,0)=0,"",VLOOKUP(B175,inscriptions!$A$7:$G$473,7,0))))</f>
      </c>
      <c r="K175">
        <f>IF(B175="","",VLOOKUP(B175,inscriptions!$A$7:$D$473,4,0))</f>
      </c>
      <c r="L175" s="26">
        <f t="shared" si="4"/>
      </c>
      <c r="M175">
        <f>IF(B175="","",VLOOKUP(B175,inscriptions!$A$7:$O$473,15,0))</f>
      </c>
    </row>
    <row r="176" spans="1:13" ht="15">
      <c r="A176" s="43">
        <f t="shared" si="5"/>
      </c>
      <c r="B176" s="44"/>
      <c r="C176" s="45"/>
      <c r="D176" s="46">
        <f>IF(B176="","",VLOOKUP(B176,inscriptions!$A$7:$B$473,2,0))</f>
      </c>
      <c r="E176" s="46">
        <f>IF(B176="","",VLOOKUP(B176,inscriptions!$A$7:$C$473,3,0))</f>
      </c>
      <c r="F176" s="47">
        <f>IF(B176="","",VLOOKUP(B176,inscriptions!$A$7:$H$473,8,0))</f>
      </c>
      <c r="G176" s="65">
        <f>IF(B176="","",RIGHT(VLOOKUP(B176,inscriptions!$A$7:$H$473,4,0),2))</f>
      </c>
      <c r="H176" s="47">
        <f>IF(F176&lt;&gt;"",COUNTIF($F$7:F176,F176),"")</f>
      </c>
      <c r="I176" s="48">
        <f>IF(B176="","",IF(VLOOKUP(B176,inscriptions!$A$7:$F$473,6,0)="","",VLOOKUP(B176,inscriptions!$A$7:$F$473,6,0)))</f>
      </c>
      <c r="J176">
        <f>IF(B176="","",(IF(VLOOKUP(B176,inscriptions!$A$7:$G$473,7,0)=0,"",VLOOKUP(B176,inscriptions!$A$7:$G$473,7,0))))</f>
      </c>
      <c r="K176">
        <f>IF(B176="","",VLOOKUP(B176,inscriptions!$A$7:$D$473,4,0))</f>
      </c>
      <c r="L176" s="26">
        <f t="shared" si="4"/>
      </c>
      <c r="M176">
        <f>IF(B176="","",VLOOKUP(B176,inscriptions!$A$7:$O$473,15,0))</f>
      </c>
    </row>
    <row r="177" spans="1:13" ht="15">
      <c r="A177" s="43">
        <f t="shared" si="5"/>
      </c>
      <c r="B177" s="44"/>
      <c r="C177" s="45"/>
      <c r="D177" s="46">
        <f>IF(B177="","",VLOOKUP(B177,inscriptions!$A$7:$B$473,2,0))</f>
      </c>
      <c r="E177" s="46">
        <f>IF(B177="","",VLOOKUP(B177,inscriptions!$A$7:$C$473,3,0))</f>
      </c>
      <c r="F177" s="47">
        <f>IF(B177="","",VLOOKUP(B177,inscriptions!$A$7:$H$473,8,0))</f>
      </c>
      <c r="G177" s="65">
        <f>IF(B177="","",RIGHT(VLOOKUP(B177,inscriptions!$A$7:$H$473,4,0),2))</f>
      </c>
      <c r="H177" s="47">
        <f>IF(F177&lt;&gt;"",COUNTIF($F$7:F177,F177),"")</f>
      </c>
      <c r="I177" s="48">
        <f>IF(B177="","",IF(VLOOKUP(B177,inscriptions!$A$7:$F$473,6,0)="","",VLOOKUP(B177,inscriptions!$A$7:$F$473,6,0)))</f>
      </c>
      <c r="J177">
        <f>IF(B177="","",(IF(VLOOKUP(B177,inscriptions!$A$7:$G$473,7,0)=0,"",VLOOKUP(B177,inscriptions!$A$7:$G$473,7,0))))</f>
      </c>
      <c r="K177">
        <f>IF(B177="","",VLOOKUP(B177,inscriptions!$A$7:$D$473,4,0))</f>
      </c>
      <c r="L177" s="26">
        <f t="shared" si="4"/>
      </c>
      <c r="M177">
        <f>IF(B177="","",VLOOKUP(B177,inscriptions!$A$7:$O$473,15,0))</f>
      </c>
    </row>
    <row r="178" spans="1:13" ht="15">
      <c r="A178" s="43">
        <f t="shared" si="5"/>
      </c>
      <c r="B178" s="44"/>
      <c r="C178" s="45"/>
      <c r="D178" s="46">
        <f>IF(B178="","",VLOOKUP(B178,inscriptions!$A$7:$B$473,2,0))</f>
      </c>
      <c r="E178" s="46">
        <f>IF(B178="","",VLOOKUP(B178,inscriptions!$A$7:$C$473,3,0))</f>
      </c>
      <c r="F178" s="47">
        <f>IF(B178="","",VLOOKUP(B178,inscriptions!$A$7:$H$473,8,0))</f>
      </c>
      <c r="G178" s="65">
        <f>IF(B178="","",RIGHT(VLOOKUP(B178,inscriptions!$A$7:$H$473,4,0),2))</f>
      </c>
      <c r="H178" s="47">
        <f>IF(F178&lt;&gt;"",COUNTIF($F$7:F178,F178),"")</f>
      </c>
      <c r="I178" s="48">
        <f>IF(B178="","",IF(VLOOKUP(B178,inscriptions!$A$7:$F$473,6,0)="","",VLOOKUP(B178,inscriptions!$A$7:$F$473,6,0)))</f>
      </c>
      <c r="J178">
        <f>IF(B178="","",(IF(VLOOKUP(B178,inscriptions!$A$7:$G$473,7,0)=0,"",VLOOKUP(B178,inscriptions!$A$7:$G$473,7,0))))</f>
      </c>
      <c r="K178">
        <f>IF(B178="","",VLOOKUP(B178,inscriptions!$A$7:$D$473,4,0))</f>
      </c>
      <c r="L178" s="26">
        <f t="shared" si="4"/>
      </c>
      <c r="M178">
        <f>IF(B178="","",VLOOKUP(B178,inscriptions!$A$7:$O$473,15,0))</f>
      </c>
    </row>
    <row r="179" spans="1:13" ht="15">
      <c r="A179" s="43">
        <f t="shared" si="5"/>
      </c>
      <c r="B179" s="44"/>
      <c r="C179" s="45"/>
      <c r="D179" s="46">
        <f>IF(B179="","",VLOOKUP(B179,inscriptions!$A$7:$B$473,2,0))</f>
      </c>
      <c r="E179" s="46">
        <f>IF(B179="","",VLOOKUP(B179,inscriptions!$A$7:$C$473,3,0))</f>
      </c>
      <c r="F179" s="47">
        <f>IF(B179="","",VLOOKUP(B179,inscriptions!$A$7:$H$473,8,0))</f>
      </c>
      <c r="G179" s="65">
        <f>IF(B179="","",RIGHT(VLOOKUP(B179,inscriptions!$A$7:$H$473,4,0),2))</f>
      </c>
      <c r="H179" s="47">
        <f>IF(F179&lt;&gt;"",COUNTIF($F$7:F179,F179),"")</f>
      </c>
      <c r="I179" s="48">
        <f>IF(B179="","",IF(VLOOKUP(B179,inscriptions!$A$7:$F$473,6,0)="","",VLOOKUP(B179,inscriptions!$A$7:$F$473,6,0)))</f>
      </c>
      <c r="J179">
        <f>IF(B179="","",(IF(VLOOKUP(B179,inscriptions!$A$7:$G$473,7,0)=0,"",VLOOKUP(B179,inscriptions!$A$7:$G$473,7,0))))</f>
      </c>
      <c r="K179">
        <f>IF(B179="","",VLOOKUP(B179,inscriptions!$A$7:$D$473,4,0))</f>
      </c>
      <c r="L179" s="26">
        <f t="shared" si="4"/>
      </c>
      <c r="M179">
        <f>IF(B179="","",VLOOKUP(B179,inscriptions!$A$7:$O$473,15,0))</f>
      </c>
    </row>
    <row r="180" spans="1:13" ht="15">
      <c r="A180" s="43">
        <f t="shared" si="5"/>
      </c>
      <c r="B180" s="44"/>
      <c r="C180" s="45"/>
      <c r="D180" s="46">
        <f>IF(B180="","",VLOOKUP(B180,inscriptions!$A$7:$B$473,2,0))</f>
      </c>
      <c r="E180" s="46">
        <f>IF(B180="","",VLOOKUP(B180,inscriptions!$A$7:$C$473,3,0))</f>
      </c>
      <c r="F180" s="47">
        <f>IF(B180="","",VLOOKUP(B180,inscriptions!$A$7:$H$473,8,0))</f>
      </c>
      <c r="G180" s="65">
        <f>IF(B180="","",RIGHT(VLOOKUP(B180,inscriptions!$A$7:$H$473,4,0),2))</f>
      </c>
      <c r="H180" s="47">
        <f>IF(F180&lt;&gt;"",COUNTIF($F$7:F180,F180),"")</f>
      </c>
      <c r="I180" s="48">
        <f>IF(B180="","",IF(VLOOKUP(B180,inscriptions!$A$7:$F$473,6,0)="","",VLOOKUP(B180,inscriptions!$A$7:$F$473,6,0)))</f>
      </c>
      <c r="J180">
        <f>IF(B180="","",(IF(VLOOKUP(B180,inscriptions!$A$7:$G$473,7,0)=0,"",VLOOKUP(B180,inscriptions!$A$7:$G$473,7,0))))</f>
      </c>
      <c r="K180">
        <f>IF(B180="","",VLOOKUP(B180,inscriptions!$A$7:$D$473,4,0))</f>
      </c>
      <c r="L180" s="26">
        <f t="shared" si="4"/>
      </c>
      <c r="M180">
        <f>IF(B180="","",VLOOKUP(B180,inscriptions!$A$7:$O$473,15,0))</f>
      </c>
    </row>
    <row r="181" spans="1:13" ht="15">
      <c r="A181" s="43">
        <f t="shared" si="5"/>
      </c>
      <c r="B181" s="44"/>
      <c r="C181" s="45"/>
      <c r="D181" s="46">
        <f>IF(B181="","",VLOOKUP(B181,inscriptions!$A$7:$B$473,2,0))</f>
      </c>
      <c r="E181" s="46">
        <f>IF(B181="","",VLOOKUP(B181,inscriptions!$A$7:$C$473,3,0))</f>
      </c>
      <c r="F181" s="47">
        <f>IF(B181="","",VLOOKUP(B181,inscriptions!$A$7:$H$473,8,0))</f>
      </c>
      <c r="G181" s="65">
        <f>IF(B181="","",RIGHT(VLOOKUP(B181,inscriptions!$A$7:$H$473,4,0),2))</f>
      </c>
      <c r="H181" s="47">
        <f>IF(F181&lt;&gt;"",COUNTIF($F$7:F181,F181),"")</f>
      </c>
      <c r="I181" s="48">
        <f>IF(B181="","",IF(VLOOKUP(B181,inscriptions!$A$7:$F$473,6,0)="","",VLOOKUP(B181,inscriptions!$A$7:$F$473,6,0)))</f>
      </c>
      <c r="J181">
        <f>IF(B181="","",(IF(VLOOKUP(B181,inscriptions!$A$7:$G$473,7,0)=0,"",VLOOKUP(B181,inscriptions!$A$7:$G$473,7,0))))</f>
      </c>
      <c r="K181">
        <f>IF(B181="","",VLOOKUP(B181,inscriptions!$A$7:$D$473,4,0))</f>
      </c>
      <c r="L181" s="26">
        <f t="shared" si="4"/>
      </c>
      <c r="M181">
        <f>IF(B181="","",VLOOKUP(B181,inscriptions!$A$7:$O$473,15,0))</f>
      </c>
    </row>
    <row r="182" spans="1:13" ht="15">
      <c r="A182" s="43">
        <f t="shared" si="5"/>
      </c>
      <c r="B182" s="44"/>
      <c r="C182" s="45"/>
      <c r="D182" s="46">
        <f>IF(B182="","",VLOOKUP(B182,inscriptions!$A$7:$B$473,2,0))</f>
      </c>
      <c r="E182" s="46">
        <f>IF(B182="","",VLOOKUP(B182,inscriptions!$A$7:$C$473,3,0))</f>
      </c>
      <c r="F182" s="47">
        <f>IF(B182="","",VLOOKUP(B182,inscriptions!$A$7:$H$473,8,0))</f>
      </c>
      <c r="G182" s="65">
        <f>IF(B182="","",RIGHT(VLOOKUP(B182,inscriptions!$A$7:$H$473,4,0),2))</f>
      </c>
      <c r="H182" s="47">
        <f>IF(F182&lt;&gt;"",COUNTIF($F$7:F182,F182),"")</f>
      </c>
      <c r="I182" s="48">
        <f>IF(B182="","",IF(VLOOKUP(B182,inscriptions!$A$7:$F$473,6,0)="","",VLOOKUP(B182,inscriptions!$A$7:$F$473,6,0)))</f>
      </c>
      <c r="J182">
        <f>IF(B182="","",(IF(VLOOKUP(B182,inscriptions!$A$7:$G$473,7,0)=0,"",VLOOKUP(B182,inscriptions!$A$7:$G$473,7,0))))</f>
      </c>
      <c r="K182">
        <f>IF(B182="","",VLOOKUP(B182,inscriptions!$A$7:$D$473,4,0))</f>
      </c>
      <c r="L182" s="26">
        <f t="shared" si="4"/>
      </c>
      <c r="M182">
        <f>IF(B182="","",VLOOKUP(B182,inscriptions!$A$7:$O$473,15,0))</f>
      </c>
    </row>
    <row r="183" spans="1:13" ht="15">
      <c r="A183" s="43">
        <f t="shared" si="5"/>
      </c>
      <c r="B183" s="44"/>
      <c r="C183" s="45"/>
      <c r="D183" s="46">
        <f>IF(B183="","",VLOOKUP(B183,inscriptions!$A$7:$B$473,2,0))</f>
      </c>
      <c r="E183" s="46">
        <f>IF(B183="","",VLOOKUP(B183,inscriptions!$A$7:$C$473,3,0))</f>
      </c>
      <c r="F183" s="47">
        <f>IF(B183="","",VLOOKUP(B183,inscriptions!$A$7:$H$473,8,0))</f>
      </c>
      <c r="G183" s="65">
        <f>IF(B183="","",RIGHT(VLOOKUP(B183,inscriptions!$A$7:$H$473,4,0),2))</f>
      </c>
      <c r="H183" s="47">
        <f>IF(F183&lt;&gt;"",COUNTIF($F$7:F183,F183),"")</f>
      </c>
      <c r="I183" s="48">
        <f>IF(B183="","",IF(VLOOKUP(B183,inscriptions!$A$7:$F$473,6,0)="","",VLOOKUP(B183,inscriptions!$A$7:$F$473,6,0)))</f>
      </c>
      <c r="J183">
        <f>IF(B183="","",(IF(VLOOKUP(B183,inscriptions!$A$7:$G$473,7,0)=0,"",VLOOKUP(B183,inscriptions!$A$7:$G$473,7,0))))</f>
      </c>
      <c r="K183">
        <f>IF(B183="","",VLOOKUP(B183,inscriptions!$A$7:$D$473,4,0))</f>
      </c>
      <c r="L183" s="26">
        <f t="shared" si="4"/>
      </c>
      <c r="M183">
        <f>IF(B183="","",VLOOKUP(B183,inscriptions!$A$7:$O$473,15,0))</f>
      </c>
    </row>
    <row r="184" spans="1:13" ht="15">
      <c r="A184" s="43">
        <f t="shared" si="5"/>
      </c>
      <c r="B184" s="44"/>
      <c r="C184" s="45"/>
      <c r="D184" s="46">
        <f>IF(B184="","",VLOOKUP(B184,inscriptions!$A$7:$B$473,2,0))</f>
      </c>
      <c r="E184" s="46">
        <f>IF(B184="","",VLOOKUP(B184,inscriptions!$A$7:$C$473,3,0))</f>
      </c>
      <c r="F184" s="47">
        <f>IF(B184="","",VLOOKUP(B184,inscriptions!$A$7:$H$473,8,0))</f>
      </c>
      <c r="G184" s="65">
        <f>IF(B184="","",RIGHT(VLOOKUP(B184,inscriptions!$A$7:$H$473,4,0),2))</f>
      </c>
      <c r="H184" s="47">
        <f>IF(F184&lt;&gt;"",COUNTIF($F$7:F184,F184),"")</f>
      </c>
      <c r="I184" s="48">
        <f>IF(B184="","",IF(VLOOKUP(B184,inscriptions!$A$7:$F$473,6,0)="","",VLOOKUP(B184,inscriptions!$A$7:$F$473,6,0)))</f>
      </c>
      <c r="J184">
        <f>IF(B184="","",(IF(VLOOKUP(B184,inscriptions!$A$7:$G$473,7,0)=0,"",VLOOKUP(B184,inscriptions!$A$7:$G$473,7,0))))</f>
      </c>
      <c r="K184">
        <f>IF(B184="","",VLOOKUP(B184,inscriptions!$A$7:$D$473,4,0))</f>
      </c>
      <c r="L184" s="26">
        <f t="shared" si="4"/>
      </c>
      <c r="M184">
        <f>IF(B184="","",VLOOKUP(B184,inscriptions!$A$7:$O$473,15,0))</f>
      </c>
    </row>
    <row r="185" spans="1:13" ht="15">
      <c r="A185" s="43">
        <f t="shared" si="5"/>
      </c>
      <c r="B185" s="44"/>
      <c r="C185" s="45"/>
      <c r="D185" s="46">
        <f>IF(B185="","",VLOOKUP(B185,inscriptions!$A$7:$B$473,2,0))</f>
      </c>
      <c r="E185" s="46">
        <f>IF(B185="","",VLOOKUP(B185,inscriptions!$A$7:$C$473,3,0))</f>
      </c>
      <c r="F185" s="47">
        <f>IF(B185="","",VLOOKUP(B185,inscriptions!$A$7:$H$473,8,0))</f>
      </c>
      <c r="G185" s="65">
        <f>IF(B185="","",RIGHT(VLOOKUP(B185,inscriptions!$A$7:$H$473,4,0),2))</f>
      </c>
      <c r="H185" s="47">
        <f>IF(F185&lt;&gt;"",COUNTIF($F$7:F185,F185),"")</f>
      </c>
      <c r="I185" s="48">
        <f>IF(B185="","",IF(VLOOKUP(B185,inscriptions!$A$7:$F$473,6,0)="","",VLOOKUP(B185,inscriptions!$A$7:$F$473,6,0)))</f>
      </c>
      <c r="J185">
        <f>IF(B185="","",(IF(VLOOKUP(B185,inscriptions!$A$7:$G$473,7,0)=0,"",VLOOKUP(B185,inscriptions!$A$7:$G$473,7,0))))</f>
      </c>
      <c r="K185">
        <f>IF(B185="","",VLOOKUP(B185,inscriptions!$A$7:$D$473,4,0))</f>
      </c>
      <c r="L185" s="26">
        <f t="shared" si="4"/>
      </c>
      <c r="M185">
        <f>IF(B185="","",VLOOKUP(B185,inscriptions!$A$7:$O$473,15,0))</f>
      </c>
    </row>
    <row r="186" spans="1:13" ht="15">
      <c r="A186" s="43">
        <f t="shared" si="5"/>
      </c>
      <c r="B186" s="44"/>
      <c r="C186" s="45"/>
      <c r="D186" s="46">
        <f>IF(B186="","",VLOOKUP(B186,inscriptions!$A$7:$B$473,2,0))</f>
      </c>
      <c r="E186" s="46">
        <f>IF(B186="","",VLOOKUP(B186,inscriptions!$A$7:$C$473,3,0))</f>
      </c>
      <c r="F186" s="47">
        <f>IF(B186="","",VLOOKUP(B186,inscriptions!$A$7:$H$473,8,0))</f>
      </c>
      <c r="G186" s="65">
        <f>IF(B186="","",RIGHT(VLOOKUP(B186,inscriptions!$A$7:$H$473,4,0),2))</f>
      </c>
      <c r="H186" s="47">
        <f>IF(F186&lt;&gt;"",COUNTIF($F$7:F186,F186),"")</f>
      </c>
      <c r="I186" s="48">
        <f>IF(B186="","",IF(VLOOKUP(B186,inscriptions!$A$7:$F$473,6,0)="","",VLOOKUP(B186,inscriptions!$A$7:$F$473,6,0)))</f>
      </c>
      <c r="J186">
        <f>IF(B186="","",(IF(VLOOKUP(B186,inscriptions!$A$7:$G$473,7,0)=0,"",VLOOKUP(B186,inscriptions!$A$7:$G$473,7,0))))</f>
      </c>
      <c r="K186">
        <f>IF(B186="","",VLOOKUP(B186,inscriptions!$A$7:$D$473,4,0))</f>
      </c>
      <c r="L186" s="26">
        <f t="shared" si="4"/>
      </c>
      <c r="M186">
        <f>IF(B186="","",VLOOKUP(B186,inscriptions!$A$7:$O$473,15,0))</f>
      </c>
    </row>
    <row r="187" spans="1:13" ht="15">
      <c r="A187" s="43">
        <f t="shared" si="5"/>
      </c>
      <c r="B187" s="44"/>
      <c r="C187" s="45"/>
      <c r="D187" s="46">
        <f>IF(B187="","",VLOOKUP(B187,inscriptions!$A$7:$B$473,2,0))</f>
      </c>
      <c r="E187" s="46">
        <f>IF(B187="","",VLOOKUP(B187,inscriptions!$A$7:$C$473,3,0))</f>
      </c>
      <c r="F187" s="47">
        <f>IF(B187="","",VLOOKUP(B187,inscriptions!$A$7:$H$473,8,0))</f>
      </c>
      <c r="G187" s="65">
        <f>IF(B187="","",RIGHT(VLOOKUP(B187,inscriptions!$A$7:$H$473,4,0),2))</f>
      </c>
      <c r="H187" s="47">
        <f>IF(F187&lt;&gt;"",COUNTIF($F$7:F187,F187),"")</f>
      </c>
      <c r="I187" s="48">
        <f>IF(B187="","",IF(VLOOKUP(B187,inscriptions!$A$7:$F$473,6,0)="","",VLOOKUP(B187,inscriptions!$A$7:$F$473,6,0)))</f>
      </c>
      <c r="J187">
        <f>IF(B187="","",(IF(VLOOKUP(B187,inscriptions!$A$7:$G$473,7,0)=0,"",VLOOKUP(B187,inscriptions!$A$7:$G$473,7,0))))</f>
      </c>
      <c r="K187">
        <f>IF(B187="","",VLOOKUP(B187,inscriptions!$A$7:$D$473,4,0))</f>
      </c>
      <c r="L187" s="26">
        <f t="shared" si="4"/>
      </c>
      <c r="M187">
        <f>IF(B187="","",VLOOKUP(B187,inscriptions!$A$7:$O$473,15,0))</f>
      </c>
    </row>
    <row r="188" spans="1:13" ht="15">
      <c r="A188" s="43">
        <f t="shared" si="5"/>
      </c>
      <c r="B188" s="44"/>
      <c r="C188" s="45"/>
      <c r="D188" s="46">
        <f>IF(B188="","",VLOOKUP(B188,inscriptions!$A$7:$B$473,2,0))</f>
      </c>
      <c r="E188" s="46">
        <f>IF(B188="","",VLOOKUP(B188,inscriptions!$A$7:$C$473,3,0))</f>
      </c>
      <c r="F188" s="47">
        <f>IF(B188="","",VLOOKUP(B188,inscriptions!$A$7:$H$473,8,0))</f>
      </c>
      <c r="G188" s="65">
        <f>IF(B188="","",RIGHT(VLOOKUP(B188,inscriptions!$A$7:$H$473,4,0),2))</f>
      </c>
      <c r="H188" s="47">
        <f>IF(F188&lt;&gt;"",COUNTIF($F$7:F188,F188),"")</f>
      </c>
      <c r="I188" s="48">
        <f>IF(B188="","",IF(VLOOKUP(B188,inscriptions!$A$7:$F$473,6,0)="","",VLOOKUP(B188,inscriptions!$A$7:$F$473,6,0)))</f>
      </c>
      <c r="J188">
        <f>IF(B188="","",(IF(VLOOKUP(B188,inscriptions!$A$7:$G$473,7,0)=0,"",VLOOKUP(B188,inscriptions!$A$7:$G$473,7,0))))</f>
      </c>
      <c r="K188">
        <f>IF(B188="","",VLOOKUP(B188,inscriptions!$A$7:$D$473,4,0))</f>
      </c>
      <c r="L188" s="26">
        <f t="shared" si="4"/>
      </c>
      <c r="M188">
        <f>IF(B188="","",VLOOKUP(B188,inscriptions!$A$7:$O$473,15,0))</f>
      </c>
    </row>
    <row r="189" spans="1:13" ht="15">
      <c r="A189" s="43">
        <f t="shared" si="5"/>
      </c>
      <c r="B189" s="44"/>
      <c r="C189" s="45"/>
      <c r="D189" s="46">
        <f>IF(B189="","",VLOOKUP(B189,inscriptions!$A$7:$B$473,2,0))</f>
      </c>
      <c r="E189" s="46">
        <f>IF(B189="","",VLOOKUP(B189,inscriptions!$A$7:$C$473,3,0))</f>
      </c>
      <c r="F189" s="47">
        <f>IF(B189="","",VLOOKUP(B189,inscriptions!$A$7:$H$473,8,0))</f>
      </c>
      <c r="G189" s="65">
        <f>IF(B189="","",RIGHT(VLOOKUP(B189,inscriptions!$A$7:$H$473,4,0),2))</f>
      </c>
      <c r="H189" s="47">
        <f>IF(F189&lt;&gt;"",COUNTIF($F$7:F189,F189),"")</f>
      </c>
      <c r="I189" s="48">
        <f>IF(B189="","",IF(VLOOKUP(B189,inscriptions!$A$7:$F$473,6,0)="","",VLOOKUP(B189,inscriptions!$A$7:$F$473,6,0)))</f>
      </c>
      <c r="J189">
        <f>IF(B189="","",(IF(VLOOKUP(B189,inscriptions!$A$7:$G$473,7,0)=0,"",VLOOKUP(B189,inscriptions!$A$7:$G$473,7,0))))</f>
      </c>
      <c r="K189">
        <f>IF(B189="","",VLOOKUP(B189,inscriptions!$A$7:$D$473,4,0))</f>
      </c>
      <c r="L189" s="26">
        <f t="shared" si="4"/>
      </c>
      <c r="M189">
        <f>IF(B189="","",VLOOKUP(B189,inscriptions!$A$7:$O$473,15,0))</f>
      </c>
    </row>
    <row r="190" spans="1:13" ht="15">
      <c r="A190" s="43">
        <f t="shared" si="5"/>
      </c>
      <c r="B190" s="44"/>
      <c r="C190" s="45"/>
      <c r="D190" s="46">
        <f>IF(B190="","",VLOOKUP(B190,inscriptions!$A$7:$B$473,2,0))</f>
      </c>
      <c r="E190" s="46">
        <f>IF(B190="","",VLOOKUP(B190,inscriptions!$A$7:$C$473,3,0))</f>
      </c>
      <c r="F190" s="47">
        <f>IF(B190="","",VLOOKUP(B190,inscriptions!$A$7:$H$473,8,0))</f>
      </c>
      <c r="G190" s="65">
        <f>IF(B190="","",RIGHT(VLOOKUP(B190,inscriptions!$A$7:$H$473,4,0),2))</f>
      </c>
      <c r="H190" s="47">
        <f>IF(F190&lt;&gt;"",COUNTIF($F$7:F190,F190),"")</f>
      </c>
      <c r="I190" s="48">
        <f>IF(B190="","",IF(VLOOKUP(B190,inscriptions!$A$7:$F$473,6,0)="","",VLOOKUP(B190,inscriptions!$A$7:$F$473,6,0)))</f>
      </c>
      <c r="J190">
        <f>IF(B190="","",(IF(VLOOKUP(B190,inscriptions!$A$7:$G$473,7,0)=0,"",VLOOKUP(B190,inscriptions!$A$7:$G$473,7,0))))</f>
      </c>
      <c r="K190">
        <f>IF(B190="","",VLOOKUP(B190,inscriptions!$A$7:$D$473,4,0))</f>
      </c>
      <c r="L190" s="26">
        <f t="shared" si="4"/>
      </c>
      <c r="M190">
        <f>IF(B190="","",VLOOKUP(B190,inscriptions!$A$7:$O$473,15,0))</f>
      </c>
    </row>
    <row r="191" spans="1:13" ht="15">
      <c r="A191" s="43">
        <f t="shared" si="5"/>
      </c>
      <c r="B191" s="44"/>
      <c r="C191" s="45"/>
      <c r="D191" s="46">
        <f>IF(B191="","",VLOOKUP(B191,inscriptions!$A$7:$B$473,2,0))</f>
      </c>
      <c r="E191" s="46">
        <f>IF(B191="","",VLOOKUP(B191,inscriptions!$A$7:$C$473,3,0))</f>
      </c>
      <c r="F191" s="47">
        <f>IF(B191="","",VLOOKUP(B191,inscriptions!$A$7:$H$473,8,0))</f>
      </c>
      <c r="G191" s="65">
        <f>IF(B191="","",RIGHT(VLOOKUP(B191,inscriptions!$A$7:$H$473,4,0),2))</f>
      </c>
      <c r="H191" s="47">
        <f>IF(F191&lt;&gt;"",COUNTIF($F$7:F191,F191),"")</f>
      </c>
      <c r="I191" s="48">
        <f>IF(B191="","",IF(VLOOKUP(B191,inscriptions!$A$7:$F$473,6,0)="","",VLOOKUP(B191,inscriptions!$A$7:$F$473,6,0)))</f>
      </c>
      <c r="J191">
        <f>IF(B191="","",(IF(VLOOKUP(B191,inscriptions!$A$7:$G$473,7,0)=0,"",VLOOKUP(B191,inscriptions!$A$7:$G$473,7,0))))</f>
      </c>
      <c r="K191">
        <f>IF(B191="","",VLOOKUP(B191,inscriptions!$A$7:$D$473,4,0))</f>
      </c>
      <c r="L191" s="26">
        <f t="shared" si="4"/>
      </c>
      <c r="M191">
        <f>IF(B191="","",VLOOKUP(B191,inscriptions!$A$7:$O$473,15,0))</f>
      </c>
    </row>
    <row r="192" spans="1:13" ht="15">
      <c r="A192" s="43">
        <f t="shared" si="5"/>
      </c>
      <c r="B192" s="44"/>
      <c r="C192" s="45"/>
      <c r="D192" s="46">
        <f>IF(B192="","",VLOOKUP(B192,inscriptions!$A$7:$B$473,2,0))</f>
      </c>
      <c r="E192" s="46">
        <f>IF(B192="","",VLOOKUP(B192,inscriptions!$A$7:$C$473,3,0))</f>
      </c>
      <c r="F192" s="47">
        <f>IF(B192="","",VLOOKUP(B192,inscriptions!$A$7:$H$473,8,0))</f>
      </c>
      <c r="G192" s="65">
        <f>IF(B192="","",RIGHT(VLOOKUP(B192,inscriptions!$A$7:$H$473,4,0),2))</f>
      </c>
      <c r="H192" s="47">
        <f>IF(F192&lt;&gt;"",COUNTIF($F$7:F192,F192),"")</f>
      </c>
      <c r="I192" s="48">
        <f>IF(B192="","",IF(VLOOKUP(B192,inscriptions!$A$7:$F$473,6,0)="","",VLOOKUP(B192,inscriptions!$A$7:$F$473,6,0)))</f>
      </c>
      <c r="J192">
        <f>IF(B192="","",(IF(VLOOKUP(B192,inscriptions!$A$7:$G$473,7,0)=0,"",VLOOKUP(B192,inscriptions!$A$7:$G$473,7,0))))</f>
      </c>
      <c r="K192">
        <f>IF(B192="","",VLOOKUP(B192,inscriptions!$A$7:$D$473,4,0))</f>
      </c>
      <c r="L192" s="26">
        <f t="shared" si="4"/>
      </c>
      <c r="M192">
        <f>IF(B192="","",VLOOKUP(B192,inscriptions!$A$7:$O$473,15,0))</f>
      </c>
    </row>
    <row r="193" spans="1:13" ht="15">
      <c r="A193" s="43">
        <f t="shared" si="5"/>
      </c>
      <c r="B193" s="44"/>
      <c r="C193" s="45"/>
      <c r="D193" s="46">
        <f>IF(B193="","",VLOOKUP(B193,inscriptions!$A$7:$B$473,2,0))</f>
      </c>
      <c r="E193" s="46">
        <f>IF(B193="","",VLOOKUP(B193,inscriptions!$A$7:$C$473,3,0))</f>
      </c>
      <c r="F193" s="47">
        <f>IF(B193="","",VLOOKUP(B193,inscriptions!$A$7:$H$473,8,0))</f>
      </c>
      <c r="G193" s="65">
        <f>IF(B193="","",RIGHT(VLOOKUP(B193,inscriptions!$A$7:$H$473,4,0),2))</f>
      </c>
      <c r="H193" s="47">
        <f>IF(F193&lt;&gt;"",COUNTIF($F$7:F193,F193),"")</f>
      </c>
      <c r="I193" s="48">
        <f>IF(B193="","",IF(VLOOKUP(B193,inscriptions!$A$7:$F$473,6,0)="","",VLOOKUP(B193,inscriptions!$A$7:$F$473,6,0)))</f>
      </c>
      <c r="J193">
        <f>IF(B193="","",(IF(VLOOKUP(B193,inscriptions!$A$7:$G$473,7,0)=0,"",VLOOKUP(B193,inscriptions!$A$7:$G$473,7,0))))</f>
      </c>
      <c r="K193">
        <f>IF(B193="","",VLOOKUP(B193,inscriptions!$A$7:$D$473,4,0))</f>
      </c>
      <c r="L193" s="26">
        <f t="shared" si="4"/>
      </c>
      <c r="M193">
        <f>IF(B193="","",VLOOKUP(B193,inscriptions!$A$7:$O$473,15,0))</f>
      </c>
    </row>
    <row r="194" spans="1:13" ht="15">
      <c r="A194" s="43">
        <f t="shared" si="5"/>
      </c>
      <c r="B194" s="44"/>
      <c r="C194" s="45"/>
      <c r="D194" s="46">
        <f>IF(B194="","",VLOOKUP(B194,inscriptions!$A$7:$B$473,2,0))</f>
      </c>
      <c r="E194" s="46">
        <f>IF(B194="","",VLOOKUP(B194,inscriptions!$A$7:$C$473,3,0))</f>
      </c>
      <c r="F194" s="47">
        <f>IF(B194="","",VLOOKUP(B194,inscriptions!$A$7:$H$473,8,0))</f>
      </c>
      <c r="G194" s="65">
        <f>IF(B194="","",RIGHT(VLOOKUP(B194,inscriptions!$A$7:$H$473,4,0),2))</f>
      </c>
      <c r="H194" s="47">
        <f>IF(F194&lt;&gt;"",COUNTIF($F$7:F194,F194),"")</f>
      </c>
      <c r="I194" s="48">
        <f>IF(B194="","",IF(VLOOKUP(B194,inscriptions!$A$7:$F$473,6,0)="","",VLOOKUP(B194,inscriptions!$A$7:$F$473,6,0)))</f>
      </c>
      <c r="J194">
        <f>IF(B194="","",(IF(VLOOKUP(B194,inscriptions!$A$7:$G$473,7,0)=0,"",VLOOKUP(B194,inscriptions!$A$7:$G$473,7,0))))</f>
      </c>
      <c r="K194">
        <f>IF(B194="","",VLOOKUP(B194,inscriptions!$A$7:$D$473,4,0))</f>
      </c>
      <c r="L194" s="26">
        <f t="shared" si="4"/>
      </c>
      <c r="M194">
        <f>IF(B194="","",VLOOKUP(B194,inscriptions!$A$7:$O$473,15,0))</f>
      </c>
    </row>
    <row r="195" spans="1:13" ht="15">
      <c r="A195" s="43">
        <f t="shared" si="5"/>
      </c>
      <c r="B195" s="44"/>
      <c r="C195" s="45"/>
      <c r="D195" s="46">
        <f>IF(B195="","",VLOOKUP(B195,inscriptions!$A$7:$B$473,2,0))</f>
      </c>
      <c r="E195" s="46">
        <f>IF(B195="","",VLOOKUP(B195,inscriptions!$A$7:$C$473,3,0))</f>
      </c>
      <c r="F195" s="47">
        <f>IF(B195="","",VLOOKUP(B195,inscriptions!$A$7:$H$473,8,0))</f>
      </c>
      <c r="G195" s="65">
        <f>IF(B195="","",RIGHT(VLOOKUP(B195,inscriptions!$A$7:$H$473,4,0),2))</f>
      </c>
      <c r="H195" s="47">
        <f>IF(F195&lt;&gt;"",COUNTIF($F$7:F195,F195),"")</f>
      </c>
      <c r="I195" s="48">
        <f>IF(B195="","",IF(VLOOKUP(B195,inscriptions!$A$7:$F$473,6,0)="","",VLOOKUP(B195,inscriptions!$A$7:$F$473,6,0)))</f>
      </c>
      <c r="J195">
        <f>IF(B195="","",(IF(VLOOKUP(B195,inscriptions!$A$7:$G$473,7,0)=0,"",VLOOKUP(B195,inscriptions!$A$7:$G$473,7,0))))</f>
      </c>
      <c r="K195">
        <f>IF(B195="","",VLOOKUP(B195,inscriptions!$A$7:$D$473,4,0))</f>
      </c>
      <c r="L195" s="26">
        <f t="shared" si="4"/>
      </c>
      <c r="M195">
        <f>IF(B195="","",VLOOKUP(B195,inscriptions!$A$7:$O$473,15,0))</f>
      </c>
    </row>
    <row r="196" spans="1:13" ht="15">
      <c r="A196" s="43">
        <f t="shared" si="5"/>
      </c>
      <c r="B196" s="44"/>
      <c r="C196" s="45"/>
      <c r="D196" s="46">
        <f>IF(B196="","",VLOOKUP(B196,inscriptions!$A$7:$B$473,2,0))</f>
      </c>
      <c r="E196" s="46">
        <f>IF(B196="","",VLOOKUP(B196,inscriptions!$A$7:$C$473,3,0))</f>
      </c>
      <c r="F196" s="47">
        <f>IF(B196="","",VLOOKUP(B196,inscriptions!$A$7:$H$473,8,0))</f>
      </c>
      <c r="G196" s="65">
        <f>IF(B196="","",RIGHT(VLOOKUP(B196,inscriptions!$A$7:$H$473,4,0),2))</f>
      </c>
      <c r="H196" s="47">
        <f>IF(F196&lt;&gt;"",COUNTIF($F$7:F196,F196),"")</f>
      </c>
      <c r="I196" s="48">
        <f>IF(B196="","",IF(VLOOKUP(B196,inscriptions!$A$7:$F$473,6,0)="","",VLOOKUP(B196,inscriptions!$A$7:$F$473,6,0)))</f>
      </c>
      <c r="J196">
        <f>IF(B196="","",(IF(VLOOKUP(B196,inscriptions!$A$7:$G$473,7,0)=0,"",VLOOKUP(B196,inscriptions!$A$7:$G$473,7,0))))</f>
      </c>
      <c r="K196">
        <f>IF(B196="","",VLOOKUP(B196,inscriptions!$A$7:$D$473,4,0))</f>
      </c>
      <c r="L196" s="26">
        <f t="shared" si="4"/>
      </c>
      <c r="M196">
        <f>IF(B196="","",VLOOKUP(B196,inscriptions!$A$7:$O$473,15,0))</f>
      </c>
    </row>
    <row r="197" spans="1:13" ht="15">
      <c r="A197" s="43">
        <f t="shared" si="5"/>
      </c>
      <c r="B197" s="44"/>
      <c r="C197" s="45"/>
      <c r="D197" s="46">
        <f>IF(B197="","",VLOOKUP(B197,inscriptions!$A$7:$B$473,2,0))</f>
      </c>
      <c r="E197" s="46">
        <f>IF(B197="","",VLOOKUP(B197,inscriptions!$A$7:$C$473,3,0))</f>
      </c>
      <c r="F197" s="47">
        <f>IF(B197="","",VLOOKUP(B197,inscriptions!$A$7:$H$473,8,0))</f>
      </c>
      <c r="G197" s="65">
        <f>IF(B197="","",RIGHT(VLOOKUP(B197,inscriptions!$A$7:$H$473,4,0),2))</f>
      </c>
      <c r="H197" s="47">
        <f>IF(F197&lt;&gt;"",COUNTIF($F$7:F197,F197),"")</f>
      </c>
      <c r="I197" s="48">
        <f>IF(B197="","",IF(VLOOKUP(B197,inscriptions!$A$7:$F$473,6,0)="","",VLOOKUP(B197,inscriptions!$A$7:$F$473,6,0)))</f>
      </c>
      <c r="J197">
        <f>IF(B197="","",(IF(VLOOKUP(B197,inscriptions!$A$7:$G$473,7,0)=0,"",VLOOKUP(B197,inscriptions!$A$7:$G$473,7,0))))</f>
      </c>
      <c r="K197">
        <f>IF(B197="","",VLOOKUP(B197,inscriptions!$A$7:$D$473,4,0))</f>
      </c>
      <c r="L197" s="26">
        <f t="shared" si="4"/>
      </c>
      <c r="M197">
        <f>IF(B197="","",VLOOKUP(B197,inscriptions!$A$7:$O$473,15,0))</f>
      </c>
    </row>
    <row r="198" spans="1:13" ht="15">
      <c r="A198" s="43">
        <f t="shared" si="5"/>
      </c>
      <c r="B198" s="44"/>
      <c r="C198" s="45"/>
      <c r="D198" s="46">
        <f>IF(B198="","",VLOOKUP(B198,inscriptions!$A$7:$B$473,2,0))</f>
      </c>
      <c r="E198" s="46">
        <f>IF(B198="","",VLOOKUP(B198,inscriptions!$A$7:$C$473,3,0))</f>
      </c>
      <c r="F198" s="47">
        <f>IF(B198="","",VLOOKUP(B198,inscriptions!$A$7:$H$473,8,0))</f>
      </c>
      <c r="G198" s="65">
        <f>IF(B198="","",RIGHT(VLOOKUP(B198,inscriptions!$A$7:$H$473,4,0),2))</f>
      </c>
      <c r="H198" s="47">
        <f>IF(F198&lt;&gt;"",COUNTIF($F$7:F198,F198),"")</f>
      </c>
      <c r="I198" s="48">
        <f>IF(B198="","",IF(VLOOKUP(B198,inscriptions!$A$7:$F$473,6,0)="","",VLOOKUP(B198,inscriptions!$A$7:$F$473,6,0)))</f>
      </c>
      <c r="J198">
        <f>IF(B198="","",(IF(VLOOKUP(B198,inscriptions!$A$7:$G$473,7,0)=0,"",VLOOKUP(B198,inscriptions!$A$7:$G$473,7,0))))</f>
      </c>
      <c r="K198">
        <f>IF(B198="","",VLOOKUP(B198,inscriptions!$A$7:$D$473,4,0))</f>
      </c>
      <c r="L198" s="26">
        <f t="shared" si="4"/>
      </c>
      <c r="M198">
        <f>IF(B198="","",VLOOKUP(B198,inscriptions!$A$7:$O$473,15,0))</f>
      </c>
    </row>
    <row r="199" spans="1:13" ht="15">
      <c r="A199" s="43">
        <f t="shared" si="5"/>
      </c>
      <c r="B199" s="44"/>
      <c r="C199" s="45"/>
      <c r="D199" s="46">
        <f>IF(B199="","",VLOOKUP(B199,inscriptions!$A$7:$B$473,2,0))</f>
      </c>
      <c r="E199" s="46">
        <f>IF(B199="","",VLOOKUP(B199,inscriptions!$A$7:$C$473,3,0))</f>
      </c>
      <c r="F199" s="47">
        <f>IF(B199="","",VLOOKUP(B199,inscriptions!$A$7:$H$473,8,0))</f>
      </c>
      <c r="G199" s="65">
        <f>IF(B199="","",RIGHT(VLOOKUP(B199,inscriptions!$A$7:$H$473,4,0),2))</f>
      </c>
      <c r="H199" s="47">
        <f>IF(F199&lt;&gt;"",COUNTIF($F$7:F199,F199),"")</f>
      </c>
      <c r="I199" s="48">
        <f>IF(B199="","",IF(VLOOKUP(B199,inscriptions!$A$7:$F$473,6,0)="","",VLOOKUP(B199,inscriptions!$A$7:$F$473,6,0)))</f>
      </c>
      <c r="J199">
        <f>IF(B199="","",(IF(VLOOKUP(B199,inscriptions!$A$7:$G$473,7,0)=0,"",VLOOKUP(B199,inscriptions!$A$7:$G$473,7,0))))</f>
      </c>
      <c r="K199">
        <f>IF(B199="","",VLOOKUP(B199,inscriptions!$A$7:$D$473,4,0))</f>
      </c>
      <c r="L199" s="26">
        <f t="shared" si="4"/>
      </c>
      <c r="M199">
        <f>IF(B199="","",VLOOKUP(B199,inscriptions!$A$7:$O$473,15,0))</f>
      </c>
    </row>
    <row r="200" spans="1:13" ht="15">
      <c r="A200" s="43">
        <f t="shared" si="5"/>
      </c>
      <c r="B200" s="44"/>
      <c r="C200" s="45"/>
      <c r="D200" s="46">
        <f>IF(B200="","",VLOOKUP(B200,inscriptions!$A$7:$B$473,2,0))</f>
      </c>
      <c r="E200" s="46">
        <f>IF(B200="","",VLOOKUP(B200,inscriptions!$A$7:$C$473,3,0))</f>
      </c>
      <c r="F200" s="47">
        <f>IF(B200="","",VLOOKUP(B200,inscriptions!$A$7:$H$473,8,0))</f>
      </c>
      <c r="G200" s="65">
        <f>IF(B200="","",RIGHT(VLOOKUP(B200,inscriptions!$A$7:$H$473,4,0),2))</f>
      </c>
      <c r="H200" s="47">
        <f>IF(F200&lt;&gt;"",COUNTIF($F$7:F200,F200),"")</f>
      </c>
      <c r="I200" s="48">
        <f>IF(B200="","",IF(VLOOKUP(B200,inscriptions!$A$7:$F$473,6,0)="","",VLOOKUP(B200,inscriptions!$A$7:$F$473,6,0)))</f>
      </c>
      <c r="J200">
        <f>IF(B200="","",(IF(VLOOKUP(B200,inscriptions!$A$7:$G$473,7,0)=0,"",VLOOKUP(B200,inscriptions!$A$7:$G$473,7,0))))</f>
      </c>
      <c r="K200">
        <f>IF(B200="","",VLOOKUP(B200,inscriptions!$A$7:$D$473,4,0))</f>
      </c>
      <c r="L200" s="26">
        <f aca="true" t="shared" si="6" ref="L200:L263">IF(C200="","",HOUR(C200)*10000+MINUTE(C200)*100+SECOND(C200))</f>
      </c>
      <c r="M200">
        <f>IF(B200="","",VLOOKUP(B200,inscriptions!$A$7:$O$473,15,0))</f>
      </c>
    </row>
    <row r="201" spans="1:13" ht="15">
      <c r="A201" s="43">
        <f aca="true" t="shared" si="7" ref="A201:A264">IF(C201="","",A200+1)</f>
      </c>
      <c r="B201" s="44"/>
      <c r="C201" s="45"/>
      <c r="D201" s="46">
        <f>IF(B201="","",VLOOKUP(B201,inscriptions!$A$7:$B$473,2,0))</f>
      </c>
      <c r="E201" s="46">
        <f>IF(B201="","",VLOOKUP(B201,inscriptions!$A$7:$C$473,3,0))</f>
      </c>
      <c r="F201" s="47">
        <f>IF(B201="","",VLOOKUP(B201,inscriptions!$A$7:$H$473,8,0))</f>
      </c>
      <c r="G201" s="65">
        <f>IF(B201="","",RIGHT(VLOOKUP(B201,inscriptions!$A$7:$H$473,4,0),2))</f>
      </c>
      <c r="H201" s="47">
        <f>IF(F201&lt;&gt;"",COUNTIF($F$7:F201,F201),"")</f>
      </c>
      <c r="I201" s="48">
        <f>IF(B201="","",IF(VLOOKUP(B201,inscriptions!$A$7:$F$473,6,0)="","",VLOOKUP(B201,inscriptions!$A$7:$F$473,6,0)))</f>
      </c>
      <c r="J201">
        <f>IF(B201="","",(IF(VLOOKUP(B201,inscriptions!$A$7:$G$473,7,0)=0,"",VLOOKUP(B201,inscriptions!$A$7:$G$473,7,0))))</f>
      </c>
      <c r="K201">
        <f>IF(B201="","",VLOOKUP(B201,inscriptions!$A$7:$D$473,4,0))</f>
      </c>
      <c r="L201" s="26">
        <f t="shared" si="6"/>
      </c>
      <c r="M201">
        <f>IF(B201="","",VLOOKUP(B201,inscriptions!$A$7:$O$473,15,0))</f>
      </c>
    </row>
    <row r="202" spans="1:13" ht="15">
      <c r="A202" s="43">
        <f t="shared" si="7"/>
      </c>
      <c r="B202" s="44"/>
      <c r="C202" s="45"/>
      <c r="D202" s="46">
        <f>IF(B202="","",VLOOKUP(B202,inscriptions!$A$7:$B$473,2,0))</f>
      </c>
      <c r="E202" s="46">
        <f>IF(B202="","",VLOOKUP(B202,inscriptions!$A$7:$C$473,3,0))</f>
      </c>
      <c r="F202" s="47">
        <f>IF(B202="","",VLOOKUP(B202,inscriptions!$A$7:$H$473,8,0))</f>
      </c>
      <c r="G202" s="65">
        <f>IF(B202="","",RIGHT(VLOOKUP(B202,inscriptions!$A$7:$H$473,4,0),2))</f>
      </c>
      <c r="H202" s="47">
        <f>IF(F202&lt;&gt;"",COUNTIF($F$7:F202,F202),"")</f>
      </c>
      <c r="I202" s="48">
        <f>IF(B202="","",IF(VLOOKUP(B202,inscriptions!$A$7:$F$473,6,0)="","",VLOOKUP(B202,inscriptions!$A$7:$F$473,6,0)))</f>
      </c>
      <c r="J202">
        <f>IF(B202="","",(IF(VLOOKUP(B202,inscriptions!$A$7:$G$473,7,0)=0,"",VLOOKUP(B202,inscriptions!$A$7:$G$473,7,0))))</f>
      </c>
      <c r="K202">
        <f>IF(B202="","",VLOOKUP(B202,inscriptions!$A$7:$D$473,4,0))</f>
      </c>
      <c r="L202" s="26">
        <f t="shared" si="6"/>
      </c>
      <c r="M202">
        <f>IF(B202="","",VLOOKUP(B202,inscriptions!$A$7:$O$473,15,0))</f>
      </c>
    </row>
    <row r="203" spans="1:13" ht="15">
      <c r="A203" s="43">
        <f t="shared" si="7"/>
      </c>
      <c r="B203" s="44"/>
      <c r="C203" s="45"/>
      <c r="D203" s="46">
        <f>IF(B203="","",VLOOKUP(B203,inscriptions!$A$7:$B$473,2,0))</f>
      </c>
      <c r="E203" s="46">
        <f>IF(B203="","",VLOOKUP(B203,inscriptions!$A$7:$C$473,3,0))</f>
      </c>
      <c r="F203" s="47">
        <f>IF(B203="","",VLOOKUP(B203,inscriptions!$A$7:$H$473,8,0))</f>
      </c>
      <c r="G203" s="65">
        <f>IF(B203="","",RIGHT(VLOOKUP(B203,inscriptions!$A$7:$H$473,4,0),2))</f>
      </c>
      <c r="H203" s="47">
        <f>IF(F203&lt;&gt;"",COUNTIF($F$7:F203,F203),"")</f>
      </c>
      <c r="I203" s="48">
        <f>IF(B203="","",IF(VLOOKUP(B203,inscriptions!$A$7:$F$473,6,0)="","",VLOOKUP(B203,inscriptions!$A$7:$F$473,6,0)))</f>
      </c>
      <c r="J203">
        <f>IF(B203="","",(IF(VLOOKUP(B203,inscriptions!$A$7:$G$473,7,0)=0,"",VLOOKUP(B203,inscriptions!$A$7:$G$473,7,0))))</f>
      </c>
      <c r="K203">
        <f>IF(B203="","",VLOOKUP(B203,inscriptions!$A$7:$D$473,4,0))</f>
      </c>
      <c r="L203" s="26">
        <f t="shared" si="6"/>
      </c>
      <c r="M203">
        <f>IF(B203="","",VLOOKUP(B203,inscriptions!$A$7:$O$473,15,0))</f>
      </c>
    </row>
    <row r="204" spans="1:13" ht="15">
      <c r="A204" s="43">
        <f t="shared" si="7"/>
      </c>
      <c r="B204" s="44"/>
      <c r="C204" s="45"/>
      <c r="D204" s="46">
        <f>IF(B204="","",VLOOKUP(B204,inscriptions!$A$7:$B$473,2,0))</f>
      </c>
      <c r="E204" s="46">
        <f>IF(B204="","",VLOOKUP(B204,inscriptions!$A$7:$C$473,3,0))</f>
      </c>
      <c r="F204" s="47">
        <f>IF(B204="","",VLOOKUP(B204,inscriptions!$A$7:$H$473,8,0))</f>
      </c>
      <c r="G204" s="65">
        <f>IF(B204="","",RIGHT(VLOOKUP(B204,inscriptions!$A$7:$H$473,4,0),2))</f>
      </c>
      <c r="H204" s="47">
        <f>IF(F204&lt;&gt;"",COUNTIF($F$7:F204,F204),"")</f>
      </c>
      <c r="I204" s="48">
        <f>IF(B204="","",IF(VLOOKUP(B204,inscriptions!$A$7:$F$473,6,0)="","",VLOOKUP(B204,inscriptions!$A$7:$F$473,6,0)))</f>
      </c>
      <c r="J204">
        <f>IF(B204="","",(IF(VLOOKUP(B204,inscriptions!$A$7:$G$473,7,0)=0,"",VLOOKUP(B204,inscriptions!$A$7:$G$473,7,0))))</f>
      </c>
      <c r="K204">
        <f>IF(B204="","",VLOOKUP(B204,inscriptions!$A$7:$D$473,4,0))</f>
      </c>
      <c r="L204" s="26">
        <f t="shared" si="6"/>
      </c>
      <c r="M204">
        <f>IF(B204="","",VLOOKUP(B204,inscriptions!$A$7:$O$473,15,0))</f>
      </c>
    </row>
    <row r="205" spans="1:13" ht="15">
      <c r="A205" s="43">
        <f t="shared" si="7"/>
      </c>
      <c r="B205" s="44"/>
      <c r="C205" s="45"/>
      <c r="D205" s="46">
        <f>IF(B205="","",VLOOKUP(B205,inscriptions!$A$7:$B$473,2,0))</f>
      </c>
      <c r="E205" s="46">
        <f>IF(B205="","",VLOOKUP(B205,inscriptions!$A$7:$C$473,3,0))</f>
      </c>
      <c r="F205" s="47">
        <f>IF(B205="","",VLOOKUP(B205,inscriptions!$A$7:$H$473,8,0))</f>
      </c>
      <c r="G205" s="65">
        <f>IF(B205="","",RIGHT(VLOOKUP(B205,inscriptions!$A$7:$H$473,4,0),2))</f>
      </c>
      <c r="H205" s="47">
        <f>IF(F205&lt;&gt;"",COUNTIF($F$7:F205,F205),"")</f>
      </c>
      <c r="I205" s="48">
        <f>IF(B205="","",IF(VLOOKUP(B205,inscriptions!$A$7:$F$473,6,0)="","",VLOOKUP(B205,inscriptions!$A$7:$F$473,6,0)))</f>
      </c>
      <c r="J205">
        <f>IF(B205="","",(IF(VLOOKUP(B205,inscriptions!$A$7:$G$473,7,0)=0,"",VLOOKUP(B205,inscriptions!$A$7:$G$473,7,0))))</f>
      </c>
      <c r="K205">
        <f>IF(B205="","",VLOOKUP(B205,inscriptions!$A$7:$D$473,4,0))</f>
      </c>
      <c r="L205" s="26">
        <f t="shared" si="6"/>
      </c>
      <c r="M205">
        <f>IF(B205="","",VLOOKUP(B205,inscriptions!$A$7:$O$473,15,0))</f>
      </c>
    </row>
    <row r="206" spans="1:13" ht="15">
      <c r="A206" s="43">
        <f t="shared" si="7"/>
      </c>
      <c r="B206" s="44"/>
      <c r="C206" s="45"/>
      <c r="D206" s="46">
        <f>IF(B206="","",VLOOKUP(B206,inscriptions!$A$7:$B$473,2,0))</f>
      </c>
      <c r="E206" s="46">
        <f>IF(B206="","",VLOOKUP(B206,inscriptions!$A$7:$C$473,3,0))</f>
      </c>
      <c r="F206" s="47">
        <f>IF(B206="","",VLOOKUP(B206,inscriptions!$A$7:$H$473,8,0))</f>
      </c>
      <c r="G206" s="65">
        <f>IF(B206="","",RIGHT(VLOOKUP(B206,inscriptions!$A$7:$H$473,4,0),2))</f>
      </c>
      <c r="H206" s="47">
        <f>IF(F206&lt;&gt;"",COUNTIF($F$7:F206,F206),"")</f>
      </c>
      <c r="I206" s="48">
        <f>IF(B206="","",IF(VLOOKUP(B206,inscriptions!$A$7:$F$473,6,0)="","",VLOOKUP(B206,inscriptions!$A$7:$F$473,6,0)))</f>
      </c>
      <c r="J206">
        <f>IF(B206="","",(IF(VLOOKUP(B206,inscriptions!$A$7:$G$473,7,0)=0,"",VLOOKUP(B206,inscriptions!$A$7:$G$473,7,0))))</f>
      </c>
      <c r="K206">
        <f>IF(B206="","",VLOOKUP(B206,inscriptions!$A$7:$D$473,4,0))</f>
      </c>
      <c r="L206" s="26">
        <f t="shared" si="6"/>
      </c>
      <c r="M206">
        <f>IF(B206="","",VLOOKUP(B206,inscriptions!$A$7:$O$473,15,0))</f>
      </c>
    </row>
    <row r="207" spans="1:13" ht="15">
      <c r="A207" s="43">
        <f t="shared" si="7"/>
      </c>
      <c r="B207" s="44"/>
      <c r="C207" s="45"/>
      <c r="D207" s="46">
        <f>IF(B207="","",VLOOKUP(B207,inscriptions!$A$7:$B$473,2,0))</f>
      </c>
      <c r="E207" s="46">
        <f>IF(B207="","",VLOOKUP(B207,inscriptions!$A$7:$C$473,3,0))</f>
      </c>
      <c r="F207" s="47">
        <f>IF(B207="","",VLOOKUP(B207,inscriptions!$A$7:$H$473,8,0))</f>
      </c>
      <c r="G207" s="65">
        <f>IF(B207="","",RIGHT(VLOOKUP(B207,inscriptions!$A$7:$H$473,4,0),2))</f>
      </c>
      <c r="H207" s="47">
        <f>IF(F207&lt;&gt;"",COUNTIF($F$7:F207,F207),"")</f>
      </c>
      <c r="I207" s="48">
        <f>IF(B207="","",IF(VLOOKUP(B207,inscriptions!$A$7:$F$473,6,0)="","",VLOOKUP(B207,inscriptions!$A$7:$F$473,6,0)))</f>
      </c>
      <c r="J207">
        <f>IF(B207="","",(IF(VLOOKUP(B207,inscriptions!$A$7:$G$473,7,0)=0,"",VLOOKUP(B207,inscriptions!$A$7:$G$473,7,0))))</f>
      </c>
      <c r="K207">
        <f>IF(B207="","",VLOOKUP(B207,inscriptions!$A$7:$D$473,4,0))</f>
      </c>
      <c r="L207" s="26">
        <f t="shared" si="6"/>
      </c>
      <c r="M207">
        <f>IF(B207="","",VLOOKUP(B207,inscriptions!$A$7:$O$473,15,0))</f>
      </c>
    </row>
    <row r="208" spans="1:13" ht="15">
      <c r="A208" s="43">
        <f t="shared" si="7"/>
      </c>
      <c r="B208" s="44"/>
      <c r="C208" s="45"/>
      <c r="D208" s="46">
        <f>IF(B208="","",VLOOKUP(B208,inscriptions!$A$7:$B$473,2,0))</f>
      </c>
      <c r="E208" s="46">
        <f>IF(B208="","",VLOOKUP(B208,inscriptions!$A$7:$C$473,3,0))</f>
      </c>
      <c r="F208" s="47">
        <f>IF(B208="","",VLOOKUP(B208,inscriptions!$A$7:$H$473,8,0))</f>
      </c>
      <c r="G208" s="65">
        <f>IF(B208="","",RIGHT(VLOOKUP(B208,inscriptions!$A$7:$H$473,4,0),2))</f>
      </c>
      <c r="H208" s="47">
        <f>IF(F208&lt;&gt;"",COUNTIF($F$7:F208,F208),"")</f>
      </c>
      <c r="I208" s="48">
        <f>IF(B208="","",IF(VLOOKUP(B208,inscriptions!$A$7:$F$473,6,0)="","",VLOOKUP(B208,inscriptions!$A$7:$F$473,6,0)))</f>
      </c>
      <c r="J208">
        <f>IF(B208="","",(IF(VLOOKUP(B208,inscriptions!$A$7:$G$473,7,0)=0,"",VLOOKUP(B208,inscriptions!$A$7:$G$473,7,0))))</f>
      </c>
      <c r="K208">
        <f>IF(B208="","",VLOOKUP(B208,inscriptions!$A$7:$D$473,4,0))</f>
      </c>
      <c r="L208" s="26">
        <f t="shared" si="6"/>
      </c>
      <c r="M208">
        <f>IF(B208="","",VLOOKUP(B208,inscriptions!$A$7:$O$473,15,0))</f>
      </c>
    </row>
    <row r="209" spans="1:13" ht="15">
      <c r="A209" s="43">
        <f t="shared" si="7"/>
      </c>
      <c r="B209" s="44"/>
      <c r="C209" s="45"/>
      <c r="D209" s="46">
        <f>IF(B209="","",VLOOKUP(B209,inscriptions!$A$7:$B$473,2,0))</f>
      </c>
      <c r="E209" s="46">
        <f>IF(B209="","",VLOOKUP(B209,inscriptions!$A$7:$C$473,3,0))</f>
      </c>
      <c r="F209" s="47">
        <f>IF(B209="","",VLOOKUP(B209,inscriptions!$A$7:$H$473,8,0))</f>
      </c>
      <c r="G209" s="65">
        <f>IF(B209="","",RIGHT(VLOOKUP(B209,inscriptions!$A$7:$H$473,4,0),2))</f>
      </c>
      <c r="H209" s="47">
        <f>IF(F209&lt;&gt;"",COUNTIF($F$7:F209,F209),"")</f>
      </c>
      <c r="I209" s="48">
        <f>IF(B209="","",IF(VLOOKUP(B209,inscriptions!$A$7:$F$473,6,0)="","",VLOOKUP(B209,inscriptions!$A$7:$F$473,6,0)))</f>
      </c>
      <c r="J209">
        <f>IF(B209="","",(IF(VLOOKUP(B209,inscriptions!$A$7:$G$473,7,0)=0,"",VLOOKUP(B209,inscriptions!$A$7:$G$473,7,0))))</f>
      </c>
      <c r="K209">
        <f>IF(B209="","",VLOOKUP(B209,inscriptions!$A$7:$D$473,4,0))</f>
      </c>
      <c r="L209" s="26">
        <f t="shared" si="6"/>
      </c>
      <c r="M209">
        <f>IF(B209="","",VLOOKUP(B209,inscriptions!$A$7:$O$473,15,0))</f>
      </c>
    </row>
    <row r="210" spans="1:13" ht="15">
      <c r="A210" s="43">
        <f t="shared" si="7"/>
      </c>
      <c r="B210" s="44"/>
      <c r="C210" s="45"/>
      <c r="D210" s="46">
        <f>IF(B210="","",VLOOKUP(B210,inscriptions!$A$7:$B$473,2,0))</f>
      </c>
      <c r="E210" s="46">
        <f>IF(B210="","",VLOOKUP(B210,inscriptions!$A$7:$C$473,3,0))</f>
      </c>
      <c r="F210" s="47">
        <f>IF(B210="","",VLOOKUP(B210,inscriptions!$A$7:$H$473,8,0))</f>
      </c>
      <c r="G210" s="65">
        <f>IF(B210="","",RIGHT(VLOOKUP(B210,inscriptions!$A$7:$H$473,4,0),2))</f>
      </c>
      <c r="H210" s="47">
        <f>IF(F210&lt;&gt;"",COUNTIF($F$7:F210,F210),"")</f>
      </c>
      <c r="I210" s="48">
        <f>IF(B210="","",IF(VLOOKUP(B210,inscriptions!$A$7:$F$473,6,0)="","",VLOOKUP(B210,inscriptions!$A$7:$F$473,6,0)))</f>
      </c>
      <c r="J210">
        <f>IF(B210="","",(IF(VLOOKUP(B210,inscriptions!$A$7:$G$473,7,0)=0,"",VLOOKUP(B210,inscriptions!$A$7:$G$473,7,0))))</f>
      </c>
      <c r="K210">
        <f>IF(B210="","",VLOOKUP(B210,inscriptions!$A$7:$D$473,4,0))</f>
      </c>
      <c r="L210" s="26">
        <f t="shared" si="6"/>
      </c>
      <c r="M210">
        <f>IF(B210="","",VLOOKUP(B210,inscriptions!$A$7:$O$473,15,0))</f>
      </c>
    </row>
    <row r="211" spans="1:13" ht="15">
      <c r="A211" s="43">
        <f t="shared" si="7"/>
      </c>
      <c r="B211" s="44"/>
      <c r="C211" s="45"/>
      <c r="D211" s="46">
        <f>IF(B211="","",VLOOKUP(B211,inscriptions!$A$7:$B$473,2,0))</f>
      </c>
      <c r="E211" s="46">
        <f>IF(B211="","",VLOOKUP(B211,inscriptions!$A$7:$C$473,3,0))</f>
      </c>
      <c r="F211" s="47">
        <f>IF(B211="","",VLOOKUP(B211,inscriptions!$A$7:$H$473,8,0))</f>
      </c>
      <c r="G211" s="65">
        <f>IF(B211="","",RIGHT(VLOOKUP(B211,inscriptions!$A$7:$H$473,4,0),2))</f>
      </c>
      <c r="H211" s="47">
        <f>IF(F211&lt;&gt;"",COUNTIF($F$7:F211,F211),"")</f>
      </c>
      <c r="I211" s="48">
        <f>IF(B211="","",IF(VLOOKUP(B211,inscriptions!$A$7:$F$473,6,0)="","",VLOOKUP(B211,inscriptions!$A$7:$F$473,6,0)))</f>
      </c>
      <c r="J211">
        <f>IF(B211="","",(IF(VLOOKUP(B211,inscriptions!$A$7:$G$473,7,0)=0,"",VLOOKUP(B211,inscriptions!$A$7:$G$473,7,0))))</f>
      </c>
      <c r="K211">
        <f>IF(B211="","",VLOOKUP(B211,inscriptions!$A$7:$D$473,4,0))</f>
      </c>
      <c r="L211" s="26">
        <f t="shared" si="6"/>
      </c>
      <c r="M211">
        <f>IF(B211="","",VLOOKUP(B211,inscriptions!$A$7:$O$473,15,0))</f>
      </c>
    </row>
    <row r="212" spans="1:13" ht="15">
      <c r="A212" s="43">
        <f t="shared" si="7"/>
      </c>
      <c r="B212" s="44"/>
      <c r="C212" s="45"/>
      <c r="D212" s="46">
        <f>IF(B212="","",VLOOKUP(B212,inscriptions!$A$7:$B$473,2,0))</f>
      </c>
      <c r="E212" s="46">
        <f>IF(B212="","",VLOOKUP(B212,inscriptions!$A$7:$C$473,3,0))</f>
      </c>
      <c r="F212" s="47">
        <f>IF(B212="","",VLOOKUP(B212,inscriptions!$A$7:$H$473,8,0))</f>
      </c>
      <c r="G212" s="65">
        <f>IF(B212="","",RIGHT(VLOOKUP(B212,inscriptions!$A$7:$H$473,4,0),2))</f>
      </c>
      <c r="H212" s="47">
        <f>IF(F212&lt;&gt;"",COUNTIF($F$7:F212,F212),"")</f>
      </c>
      <c r="I212" s="48">
        <f>IF(B212="","",IF(VLOOKUP(B212,inscriptions!$A$7:$F$473,6,0)="","",VLOOKUP(B212,inscriptions!$A$7:$F$473,6,0)))</f>
      </c>
      <c r="J212">
        <f>IF(B212="","",(IF(VLOOKUP(B212,inscriptions!$A$7:$G$473,7,0)=0,"",VLOOKUP(B212,inscriptions!$A$7:$G$473,7,0))))</f>
      </c>
      <c r="K212">
        <f>IF(B212="","",VLOOKUP(B212,inscriptions!$A$7:$D$473,4,0))</f>
      </c>
      <c r="L212" s="26">
        <f t="shared" si="6"/>
      </c>
      <c r="M212">
        <f>IF(B212="","",VLOOKUP(B212,inscriptions!$A$7:$O$473,15,0))</f>
      </c>
    </row>
    <row r="213" spans="1:13" ht="15">
      <c r="A213" s="43">
        <f t="shared" si="7"/>
      </c>
      <c r="B213" s="44"/>
      <c r="C213" s="45"/>
      <c r="D213" s="46">
        <f>IF(B213="","",VLOOKUP(B213,inscriptions!$A$7:$B$473,2,0))</f>
      </c>
      <c r="E213" s="46">
        <f>IF(B213="","",VLOOKUP(B213,inscriptions!$A$7:$C$473,3,0))</f>
      </c>
      <c r="F213" s="47">
        <f>IF(B213="","",VLOOKUP(B213,inscriptions!$A$7:$H$473,8,0))</f>
      </c>
      <c r="G213" s="65">
        <f>IF(B213="","",RIGHT(VLOOKUP(B213,inscriptions!$A$7:$H$473,4,0),2))</f>
      </c>
      <c r="H213" s="47">
        <f>IF(F213&lt;&gt;"",COUNTIF($F$7:F213,F213),"")</f>
      </c>
      <c r="I213" s="48">
        <f>IF(B213="","",IF(VLOOKUP(B213,inscriptions!$A$7:$F$473,6,0)="","",VLOOKUP(B213,inscriptions!$A$7:$F$473,6,0)))</f>
      </c>
      <c r="J213">
        <f>IF(B213="","",(IF(VLOOKUP(B213,inscriptions!$A$7:$G$473,7,0)=0,"",VLOOKUP(B213,inscriptions!$A$7:$G$473,7,0))))</f>
      </c>
      <c r="K213">
        <f>IF(B213="","",VLOOKUP(B213,inscriptions!$A$7:$D$473,4,0))</f>
      </c>
      <c r="L213" s="26">
        <f t="shared" si="6"/>
      </c>
      <c r="M213">
        <f>IF(B213="","",VLOOKUP(B213,inscriptions!$A$7:$O$473,15,0))</f>
      </c>
    </row>
    <row r="214" spans="1:13" ht="15">
      <c r="A214" s="43">
        <f t="shared" si="7"/>
      </c>
      <c r="B214" s="44"/>
      <c r="C214" s="45"/>
      <c r="D214" s="46">
        <f>IF(B214="","",VLOOKUP(B214,inscriptions!$A$7:$B$473,2,0))</f>
      </c>
      <c r="E214" s="46">
        <f>IF(B214="","",VLOOKUP(B214,inscriptions!$A$7:$C$473,3,0))</f>
      </c>
      <c r="F214" s="47">
        <f>IF(B214="","",VLOOKUP(B214,inscriptions!$A$7:$H$473,8,0))</f>
      </c>
      <c r="G214" s="65">
        <f>IF(B214="","",RIGHT(VLOOKUP(B214,inscriptions!$A$7:$H$473,4,0),2))</f>
      </c>
      <c r="H214" s="47">
        <f>IF(F214&lt;&gt;"",COUNTIF($F$7:F214,F214),"")</f>
      </c>
      <c r="I214" s="48">
        <f>IF(B214="","",IF(VLOOKUP(B214,inscriptions!$A$7:$F$473,6,0)="","",VLOOKUP(B214,inscriptions!$A$7:$F$473,6,0)))</f>
      </c>
      <c r="J214">
        <f>IF(B214="","",(IF(VLOOKUP(B214,inscriptions!$A$7:$G$473,7,0)=0,"",VLOOKUP(B214,inscriptions!$A$7:$G$473,7,0))))</f>
      </c>
      <c r="K214">
        <f>IF(B214="","",VLOOKUP(B214,inscriptions!$A$7:$D$473,4,0))</f>
      </c>
      <c r="L214" s="26">
        <f t="shared" si="6"/>
      </c>
      <c r="M214">
        <f>IF(B214="","",VLOOKUP(B214,inscriptions!$A$7:$O$473,15,0))</f>
      </c>
    </row>
    <row r="215" spans="1:13" ht="15">
      <c r="A215" s="43">
        <f t="shared" si="7"/>
      </c>
      <c r="B215" s="44"/>
      <c r="C215" s="45"/>
      <c r="D215" s="46">
        <f>IF(B215="","",VLOOKUP(B215,inscriptions!$A$7:$B$473,2,0))</f>
      </c>
      <c r="E215" s="46">
        <f>IF(B215="","",VLOOKUP(B215,inscriptions!$A$7:$C$473,3,0))</f>
      </c>
      <c r="F215" s="47">
        <f>IF(B215="","",VLOOKUP(B215,inscriptions!$A$7:$H$473,8,0))</f>
      </c>
      <c r="G215" s="65">
        <f>IF(B215="","",RIGHT(VLOOKUP(B215,inscriptions!$A$7:$H$473,4,0),2))</f>
      </c>
      <c r="H215" s="47">
        <f>IF(F215&lt;&gt;"",COUNTIF($F$7:F215,F215),"")</f>
      </c>
      <c r="I215" s="48">
        <f>IF(B215="","",IF(VLOOKUP(B215,inscriptions!$A$7:$F$473,6,0)="","",VLOOKUP(B215,inscriptions!$A$7:$F$473,6,0)))</f>
      </c>
      <c r="J215">
        <f>IF(B215="","",(IF(VLOOKUP(B215,inscriptions!$A$7:$G$473,7,0)=0,"",VLOOKUP(B215,inscriptions!$A$7:$G$473,7,0))))</f>
      </c>
      <c r="K215">
        <f>IF(B215="","",VLOOKUP(B215,inscriptions!$A$7:$D$473,4,0))</f>
      </c>
      <c r="L215" s="26">
        <f t="shared" si="6"/>
      </c>
      <c r="M215">
        <f>IF(B215="","",VLOOKUP(B215,inscriptions!$A$7:$O$473,15,0))</f>
      </c>
    </row>
    <row r="216" spans="1:13" ht="15">
      <c r="A216" s="43">
        <f t="shared" si="7"/>
      </c>
      <c r="B216" s="44"/>
      <c r="C216" s="45"/>
      <c r="D216" s="46">
        <f>IF(B216="","",VLOOKUP(B216,inscriptions!$A$7:$B$473,2,0))</f>
      </c>
      <c r="E216" s="46">
        <f>IF(B216="","",VLOOKUP(B216,inscriptions!$A$7:$C$473,3,0))</f>
      </c>
      <c r="F216" s="47">
        <f>IF(B216="","",VLOOKUP(B216,inscriptions!$A$7:$H$473,8,0))</f>
      </c>
      <c r="G216" s="65">
        <f>IF(B216="","",RIGHT(VLOOKUP(B216,inscriptions!$A$7:$H$473,4,0),2))</f>
      </c>
      <c r="H216" s="47">
        <f>IF(F216&lt;&gt;"",COUNTIF($F$7:F216,F216),"")</f>
      </c>
      <c r="I216" s="48">
        <f>IF(B216="","",IF(VLOOKUP(B216,inscriptions!$A$7:$F$473,6,0)="","",VLOOKUP(B216,inscriptions!$A$7:$F$473,6,0)))</f>
      </c>
      <c r="J216">
        <f>IF(B216="","",(IF(VLOOKUP(B216,inscriptions!$A$7:$G$473,7,0)=0,"",VLOOKUP(B216,inscriptions!$A$7:$G$473,7,0))))</f>
      </c>
      <c r="K216">
        <f>IF(B216="","",VLOOKUP(B216,inscriptions!$A$7:$D$473,4,0))</f>
      </c>
      <c r="L216" s="26">
        <f t="shared" si="6"/>
      </c>
      <c r="M216">
        <f>IF(B216="","",VLOOKUP(B216,inscriptions!$A$7:$O$473,15,0))</f>
      </c>
    </row>
    <row r="217" spans="1:13" ht="15">
      <c r="A217" s="43">
        <f t="shared" si="7"/>
      </c>
      <c r="B217" s="44"/>
      <c r="C217" s="45"/>
      <c r="D217" s="46">
        <f>IF(B217="","",VLOOKUP(B217,inscriptions!$A$7:$B$473,2,0))</f>
      </c>
      <c r="E217" s="46">
        <f>IF(B217="","",VLOOKUP(B217,inscriptions!$A$7:$C$473,3,0))</f>
      </c>
      <c r="F217" s="47">
        <f>IF(B217="","",VLOOKUP(B217,inscriptions!$A$7:$H$473,8,0))</f>
      </c>
      <c r="G217" s="65">
        <f>IF(B217="","",RIGHT(VLOOKUP(B217,inscriptions!$A$7:$H$473,4,0),2))</f>
      </c>
      <c r="H217" s="47">
        <f>IF(F217&lt;&gt;"",COUNTIF($F$7:F217,F217),"")</f>
      </c>
      <c r="I217" s="48">
        <f>IF(B217="","",IF(VLOOKUP(B217,inscriptions!$A$7:$F$473,6,0)="","",VLOOKUP(B217,inscriptions!$A$7:$F$473,6,0)))</f>
      </c>
      <c r="J217">
        <f>IF(B217="","",(IF(VLOOKUP(B217,inscriptions!$A$7:$G$473,7,0)=0,"",VLOOKUP(B217,inscriptions!$A$7:$G$473,7,0))))</f>
      </c>
      <c r="K217">
        <f>IF(B217="","",VLOOKUP(B217,inscriptions!$A$7:$D$473,4,0))</f>
      </c>
      <c r="L217" s="26">
        <f t="shared" si="6"/>
      </c>
      <c r="M217">
        <f>IF(B217="","",VLOOKUP(B217,inscriptions!$A$7:$O$473,15,0))</f>
      </c>
    </row>
    <row r="218" spans="1:13" ht="15">
      <c r="A218" s="43">
        <f t="shared" si="7"/>
      </c>
      <c r="B218" s="44"/>
      <c r="C218" s="45"/>
      <c r="D218" s="46">
        <f>IF(B218="","",VLOOKUP(B218,inscriptions!$A$7:$B$473,2,0))</f>
      </c>
      <c r="E218" s="46">
        <f>IF(B218="","",VLOOKUP(B218,inscriptions!$A$7:$C$473,3,0))</f>
      </c>
      <c r="F218" s="47">
        <f>IF(B218="","",VLOOKUP(B218,inscriptions!$A$7:$H$473,8,0))</f>
      </c>
      <c r="G218" s="65">
        <f>IF(B218="","",RIGHT(VLOOKUP(B218,inscriptions!$A$7:$H$473,4,0),2))</f>
      </c>
      <c r="H218" s="47">
        <f>IF(F218&lt;&gt;"",COUNTIF($F$7:F218,F218),"")</f>
      </c>
      <c r="I218" s="48">
        <f>IF(B218="","",IF(VLOOKUP(B218,inscriptions!$A$7:$F$473,6,0)="","",VLOOKUP(B218,inscriptions!$A$7:$F$473,6,0)))</f>
      </c>
      <c r="J218">
        <f>IF(B218="","",(IF(VLOOKUP(B218,inscriptions!$A$7:$G$473,7,0)=0,"",VLOOKUP(B218,inscriptions!$A$7:$G$473,7,0))))</f>
      </c>
      <c r="K218">
        <f>IF(B218="","",VLOOKUP(B218,inscriptions!$A$7:$D$473,4,0))</f>
      </c>
      <c r="L218" s="26">
        <f t="shared" si="6"/>
      </c>
      <c r="M218">
        <f>IF(B218="","",VLOOKUP(B218,inscriptions!$A$7:$O$473,15,0))</f>
      </c>
    </row>
    <row r="219" spans="1:13" ht="15">
      <c r="A219" s="43">
        <f t="shared" si="7"/>
      </c>
      <c r="B219" s="44"/>
      <c r="C219" s="45"/>
      <c r="D219" s="46">
        <f>IF(B219="","",VLOOKUP(B219,inscriptions!$A$7:$B$473,2,0))</f>
      </c>
      <c r="E219" s="46">
        <f>IF(B219="","",VLOOKUP(B219,inscriptions!$A$7:$C$473,3,0))</f>
      </c>
      <c r="F219" s="47">
        <f>IF(B219="","",VLOOKUP(B219,inscriptions!$A$7:$H$473,8,0))</f>
      </c>
      <c r="G219" s="65">
        <f>IF(B219="","",RIGHT(VLOOKUP(B219,inscriptions!$A$7:$H$473,4,0),2))</f>
      </c>
      <c r="H219" s="47">
        <f>IF(F219&lt;&gt;"",COUNTIF($F$7:F219,F219),"")</f>
      </c>
      <c r="I219" s="48">
        <f>IF(B219="","",IF(VLOOKUP(B219,inscriptions!$A$7:$F$473,6,0)="","",VLOOKUP(B219,inscriptions!$A$7:$F$473,6,0)))</f>
      </c>
      <c r="J219">
        <f>IF(B219="","",(IF(VLOOKUP(B219,inscriptions!$A$7:$G$473,7,0)=0,"",VLOOKUP(B219,inscriptions!$A$7:$G$473,7,0))))</f>
      </c>
      <c r="K219">
        <f>IF(B219="","",VLOOKUP(B219,inscriptions!$A$7:$D$473,4,0))</f>
      </c>
      <c r="L219" s="26">
        <f t="shared" si="6"/>
      </c>
      <c r="M219">
        <f>IF(B219="","",VLOOKUP(B219,inscriptions!$A$7:$O$473,15,0))</f>
      </c>
    </row>
    <row r="220" spans="1:13" ht="15">
      <c r="A220" s="43">
        <f t="shared" si="7"/>
      </c>
      <c r="B220" s="44"/>
      <c r="C220" s="45"/>
      <c r="D220" s="46">
        <f>IF(B220="","",VLOOKUP(B220,inscriptions!$A$7:$B$473,2,0))</f>
      </c>
      <c r="E220" s="46">
        <f>IF(B220="","",VLOOKUP(B220,inscriptions!$A$7:$C$473,3,0))</f>
      </c>
      <c r="F220" s="47">
        <f>IF(B220="","",VLOOKUP(B220,inscriptions!$A$7:$H$473,8,0))</f>
      </c>
      <c r="G220" s="65">
        <f>IF(B220="","",RIGHT(VLOOKUP(B220,inscriptions!$A$7:$H$473,4,0),2))</f>
      </c>
      <c r="H220" s="47">
        <f>IF(F220&lt;&gt;"",COUNTIF($F$7:F220,F220),"")</f>
      </c>
      <c r="I220" s="48">
        <f>IF(B220="","",IF(VLOOKUP(B220,inscriptions!$A$7:$F$473,6,0)="","",VLOOKUP(B220,inscriptions!$A$7:$F$473,6,0)))</f>
      </c>
      <c r="J220">
        <f>IF(B220="","",(IF(VLOOKUP(B220,inscriptions!$A$7:$G$473,7,0)=0,"",VLOOKUP(B220,inscriptions!$A$7:$G$473,7,0))))</f>
      </c>
      <c r="K220">
        <f>IF(B220="","",VLOOKUP(B220,inscriptions!$A$7:$D$473,4,0))</f>
      </c>
      <c r="L220" s="26">
        <f t="shared" si="6"/>
      </c>
      <c r="M220">
        <f>IF(B220="","",VLOOKUP(B220,inscriptions!$A$7:$O$473,15,0))</f>
      </c>
    </row>
    <row r="221" spans="1:13" ht="15">
      <c r="A221" s="43">
        <f t="shared" si="7"/>
      </c>
      <c r="B221" s="44"/>
      <c r="C221" s="45"/>
      <c r="D221" s="46">
        <f>IF(B221="","",VLOOKUP(B221,inscriptions!$A$7:$B$473,2,0))</f>
      </c>
      <c r="E221" s="46">
        <f>IF(B221="","",VLOOKUP(B221,inscriptions!$A$7:$C$473,3,0))</f>
      </c>
      <c r="F221" s="47">
        <f>IF(B221="","",VLOOKUP(B221,inscriptions!$A$7:$H$473,8,0))</f>
      </c>
      <c r="G221" s="65">
        <f>IF(B221="","",RIGHT(VLOOKUP(B221,inscriptions!$A$7:$H$473,4,0),2))</f>
      </c>
      <c r="H221" s="47">
        <f>IF(F221&lt;&gt;"",COUNTIF($F$7:F221,F221),"")</f>
      </c>
      <c r="I221" s="48">
        <f>IF(B221="","",IF(VLOOKUP(B221,inscriptions!$A$7:$F$473,6,0)="","",VLOOKUP(B221,inscriptions!$A$7:$F$473,6,0)))</f>
      </c>
      <c r="J221">
        <f>IF(B221="","",(IF(VLOOKUP(B221,inscriptions!$A$7:$G$473,7,0)=0,"",VLOOKUP(B221,inscriptions!$A$7:$G$473,7,0))))</f>
      </c>
      <c r="K221">
        <f>IF(B221="","",VLOOKUP(B221,inscriptions!$A$7:$D$473,4,0))</f>
      </c>
      <c r="L221" s="26">
        <f t="shared" si="6"/>
      </c>
      <c r="M221">
        <f>IF(B221="","",VLOOKUP(B221,inscriptions!$A$7:$O$473,15,0))</f>
      </c>
    </row>
    <row r="222" spans="1:13" ht="15">
      <c r="A222" s="43">
        <f t="shared" si="7"/>
      </c>
      <c r="B222" s="44"/>
      <c r="C222" s="45"/>
      <c r="D222" s="46">
        <f>IF(B222="","",VLOOKUP(B222,inscriptions!$A$7:$B$473,2,0))</f>
      </c>
      <c r="E222" s="46">
        <f>IF(B222="","",VLOOKUP(B222,inscriptions!$A$7:$C$473,3,0))</f>
      </c>
      <c r="F222" s="47">
        <f>IF(B222="","",VLOOKUP(B222,inscriptions!$A$7:$H$473,8,0))</f>
      </c>
      <c r="G222" s="65">
        <f>IF(B222="","",RIGHT(VLOOKUP(B222,inscriptions!$A$7:$H$473,4,0),2))</f>
      </c>
      <c r="H222" s="47">
        <f>IF(F222&lt;&gt;"",COUNTIF($F$7:F222,F222),"")</f>
      </c>
      <c r="I222" s="48">
        <f>IF(B222="","",IF(VLOOKUP(B222,inscriptions!$A$7:$F$473,6,0)="","",VLOOKUP(B222,inscriptions!$A$7:$F$473,6,0)))</f>
      </c>
      <c r="J222">
        <f>IF(B222="","",(IF(VLOOKUP(B222,inscriptions!$A$7:$G$473,7,0)=0,"",VLOOKUP(B222,inscriptions!$A$7:$G$473,7,0))))</f>
      </c>
      <c r="K222">
        <f>IF(B222="","",VLOOKUP(B222,inscriptions!$A$7:$D$473,4,0))</f>
      </c>
      <c r="L222" s="26">
        <f t="shared" si="6"/>
      </c>
      <c r="M222">
        <f>IF(B222="","",VLOOKUP(B222,inscriptions!$A$7:$O$473,15,0))</f>
      </c>
    </row>
    <row r="223" spans="1:13" ht="15">
      <c r="A223" s="43">
        <f t="shared" si="7"/>
      </c>
      <c r="B223" s="44"/>
      <c r="C223" s="45"/>
      <c r="D223" s="46">
        <f>IF(B223="","",VLOOKUP(B223,inscriptions!$A$7:$B$473,2,0))</f>
      </c>
      <c r="E223" s="46">
        <f>IF(B223="","",VLOOKUP(B223,inscriptions!$A$7:$C$473,3,0))</f>
      </c>
      <c r="F223" s="47">
        <f>IF(B223="","",VLOOKUP(B223,inscriptions!$A$7:$H$473,8,0))</f>
      </c>
      <c r="G223" s="65">
        <f>IF(B223="","",RIGHT(VLOOKUP(B223,inscriptions!$A$7:$H$473,4,0),2))</f>
      </c>
      <c r="H223" s="47">
        <f>IF(F223&lt;&gt;"",COUNTIF($F$7:F223,F223),"")</f>
      </c>
      <c r="I223" s="48">
        <f>IF(B223="","",IF(VLOOKUP(B223,inscriptions!$A$7:$F$473,6,0)="","",VLOOKUP(B223,inscriptions!$A$7:$F$473,6,0)))</f>
      </c>
      <c r="J223">
        <f>IF(B223="","",(IF(VLOOKUP(B223,inscriptions!$A$7:$G$473,7,0)=0,"",VLOOKUP(B223,inscriptions!$A$7:$G$473,7,0))))</f>
      </c>
      <c r="K223">
        <f>IF(B223="","",VLOOKUP(B223,inscriptions!$A$7:$D$473,4,0))</f>
      </c>
      <c r="L223" s="26">
        <f t="shared" si="6"/>
      </c>
      <c r="M223">
        <f>IF(B223="","",VLOOKUP(B223,inscriptions!$A$7:$O$473,15,0))</f>
      </c>
    </row>
    <row r="224" spans="1:13" ht="15">
      <c r="A224" s="43">
        <f t="shared" si="7"/>
      </c>
      <c r="B224" s="44"/>
      <c r="C224" s="45"/>
      <c r="D224" s="46">
        <f>IF(B224="","",VLOOKUP(B224,inscriptions!$A$7:$B$473,2,0))</f>
      </c>
      <c r="E224" s="46">
        <f>IF(B224="","",VLOOKUP(B224,inscriptions!$A$7:$C$473,3,0))</f>
      </c>
      <c r="F224" s="47">
        <f>IF(B224="","",VLOOKUP(B224,inscriptions!$A$7:$H$473,8,0))</f>
      </c>
      <c r="G224" s="65">
        <f>IF(B224="","",RIGHT(VLOOKUP(B224,inscriptions!$A$7:$H$473,4,0),2))</f>
      </c>
      <c r="H224" s="47">
        <f>IF(F224&lt;&gt;"",COUNTIF($F$7:F224,F224),"")</f>
      </c>
      <c r="I224" s="48">
        <f>IF(B224="","",IF(VLOOKUP(B224,inscriptions!$A$7:$F$473,6,0)="","",VLOOKUP(B224,inscriptions!$A$7:$F$473,6,0)))</f>
      </c>
      <c r="J224">
        <f>IF(B224="","",(IF(VLOOKUP(B224,inscriptions!$A$7:$G$473,7,0)=0,"",VLOOKUP(B224,inscriptions!$A$7:$G$473,7,0))))</f>
      </c>
      <c r="K224">
        <f>IF(B224="","",VLOOKUP(B224,inscriptions!$A$7:$D$473,4,0))</f>
      </c>
      <c r="L224" s="26">
        <f t="shared" si="6"/>
      </c>
      <c r="M224">
        <f>IF(B224="","",VLOOKUP(B224,inscriptions!$A$7:$O$473,15,0))</f>
      </c>
    </row>
    <row r="225" spans="1:13" ht="15">
      <c r="A225" s="43">
        <f t="shared" si="7"/>
      </c>
      <c r="B225" s="44"/>
      <c r="C225" s="45"/>
      <c r="D225" s="46">
        <f>IF(B225="","",VLOOKUP(B225,inscriptions!$A$7:$B$473,2,0))</f>
      </c>
      <c r="E225" s="46">
        <f>IF(B225="","",VLOOKUP(B225,inscriptions!$A$7:$C$473,3,0))</f>
      </c>
      <c r="F225" s="47">
        <f>IF(B225="","",VLOOKUP(B225,inscriptions!$A$7:$H$473,8,0))</f>
      </c>
      <c r="G225" s="65">
        <f>IF(B225="","",RIGHT(VLOOKUP(B225,inscriptions!$A$7:$H$473,4,0),2))</f>
      </c>
      <c r="H225" s="47">
        <f>IF(F225&lt;&gt;"",COUNTIF($F$7:F225,F225),"")</f>
      </c>
      <c r="I225" s="48">
        <f>IF(B225="","",IF(VLOOKUP(B225,inscriptions!$A$7:$F$473,6,0)="","",VLOOKUP(B225,inscriptions!$A$7:$F$473,6,0)))</f>
      </c>
      <c r="J225">
        <f>IF(B225="","",(IF(VLOOKUP(B225,inscriptions!$A$7:$G$473,7,0)=0,"",VLOOKUP(B225,inscriptions!$A$7:$G$473,7,0))))</f>
      </c>
      <c r="K225">
        <f>IF(B225="","",VLOOKUP(B225,inscriptions!$A$7:$D$473,4,0))</f>
      </c>
      <c r="L225" s="26">
        <f t="shared" si="6"/>
      </c>
      <c r="M225">
        <f>IF(B225="","",VLOOKUP(B225,inscriptions!$A$7:$O$473,15,0))</f>
      </c>
    </row>
    <row r="226" spans="1:13" ht="15">
      <c r="A226" s="43">
        <f t="shared" si="7"/>
      </c>
      <c r="B226" s="44"/>
      <c r="C226" s="45"/>
      <c r="D226" s="46">
        <f>IF(B226="","",VLOOKUP(B226,inscriptions!$A$7:$B$473,2,0))</f>
      </c>
      <c r="E226" s="46">
        <f>IF(B226="","",VLOOKUP(B226,inscriptions!$A$7:$C$473,3,0))</f>
      </c>
      <c r="F226" s="47">
        <f>IF(B226="","",VLOOKUP(B226,inscriptions!$A$7:$H$473,8,0))</f>
      </c>
      <c r="G226" s="65">
        <f>IF(B226="","",RIGHT(VLOOKUP(B226,inscriptions!$A$7:$H$473,4,0),2))</f>
      </c>
      <c r="H226" s="47">
        <f>IF(F226&lt;&gt;"",COUNTIF($F$7:F226,F226),"")</f>
      </c>
      <c r="I226" s="48">
        <f>IF(B226="","",IF(VLOOKUP(B226,inscriptions!$A$7:$F$473,6,0)="","",VLOOKUP(B226,inscriptions!$A$7:$F$473,6,0)))</f>
      </c>
      <c r="J226">
        <f>IF(B226="","",(IF(VLOOKUP(B226,inscriptions!$A$7:$G$473,7,0)=0,"",VLOOKUP(B226,inscriptions!$A$7:$G$473,7,0))))</f>
      </c>
      <c r="K226">
        <f>IF(B226="","",VLOOKUP(B226,inscriptions!$A$7:$D$473,4,0))</f>
      </c>
      <c r="L226" s="26">
        <f t="shared" si="6"/>
      </c>
      <c r="M226">
        <f>IF(B226="","",VLOOKUP(B226,inscriptions!$A$7:$O$473,15,0))</f>
      </c>
    </row>
    <row r="227" spans="1:13" ht="15">
      <c r="A227" s="43">
        <f t="shared" si="7"/>
      </c>
      <c r="B227" s="44"/>
      <c r="C227" s="45"/>
      <c r="D227" s="46">
        <f>IF(B227="","",VLOOKUP(B227,inscriptions!$A$7:$B$473,2,0))</f>
      </c>
      <c r="E227" s="46">
        <f>IF(B227="","",VLOOKUP(B227,inscriptions!$A$7:$C$473,3,0))</f>
      </c>
      <c r="F227" s="47">
        <f>IF(B227="","",VLOOKUP(B227,inscriptions!$A$7:$H$473,8,0))</f>
      </c>
      <c r="G227" s="65">
        <f>IF(B227="","",RIGHT(VLOOKUP(B227,inscriptions!$A$7:$H$473,4,0),2))</f>
      </c>
      <c r="H227" s="47">
        <f>IF(F227&lt;&gt;"",COUNTIF($F$7:F227,F227),"")</f>
      </c>
      <c r="I227" s="48">
        <f>IF(B227="","",IF(VLOOKUP(B227,inscriptions!$A$7:$F$473,6,0)="","",VLOOKUP(B227,inscriptions!$A$7:$F$473,6,0)))</f>
      </c>
      <c r="J227">
        <f>IF(B227="","",(IF(VLOOKUP(B227,inscriptions!$A$7:$G$473,7,0)=0,"",VLOOKUP(B227,inscriptions!$A$7:$G$473,7,0))))</f>
      </c>
      <c r="K227">
        <f>IF(B227="","",VLOOKUP(B227,inscriptions!$A$7:$D$473,4,0))</f>
      </c>
      <c r="L227" s="26">
        <f t="shared" si="6"/>
      </c>
      <c r="M227">
        <f>IF(B227="","",VLOOKUP(B227,inscriptions!$A$7:$O$473,15,0))</f>
      </c>
    </row>
    <row r="228" spans="1:13" ht="15">
      <c r="A228" s="43">
        <f t="shared" si="7"/>
      </c>
      <c r="B228" s="44"/>
      <c r="C228" s="45"/>
      <c r="D228" s="46">
        <f>IF(B228="","",VLOOKUP(B228,inscriptions!$A$7:$B$473,2,0))</f>
      </c>
      <c r="E228" s="46">
        <f>IF(B228="","",VLOOKUP(B228,inscriptions!$A$7:$C$473,3,0))</f>
      </c>
      <c r="F228" s="47">
        <f>IF(B228="","",VLOOKUP(B228,inscriptions!$A$7:$H$473,8,0))</f>
      </c>
      <c r="G228" s="65">
        <f>IF(B228="","",RIGHT(VLOOKUP(B228,inscriptions!$A$7:$H$473,4,0),2))</f>
      </c>
      <c r="H228" s="47">
        <f>IF(F228&lt;&gt;"",COUNTIF($F$7:F228,F228),"")</f>
      </c>
      <c r="I228" s="48">
        <f>IF(B228="","",IF(VLOOKUP(B228,inscriptions!$A$7:$F$473,6,0)="","",VLOOKUP(B228,inscriptions!$A$7:$F$473,6,0)))</f>
      </c>
      <c r="J228">
        <f>IF(B228="","",(IF(VLOOKUP(B228,inscriptions!$A$7:$G$473,7,0)=0,"",VLOOKUP(B228,inscriptions!$A$7:$G$473,7,0))))</f>
      </c>
      <c r="K228">
        <f>IF(B228="","",VLOOKUP(B228,inscriptions!$A$7:$D$473,4,0))</f>
      </c>
      <c r="L228" s="26">
        <f t="shared" si="6"/>
      </c>
      <c r="M228">
        <f>IF(B228="","",VLOOKUP(B228,inscriptions!$A$7:$O$473,15,0))</f>
      </c>
    </row>
    <row r="229" spans="1:13" ht="15">
      <c r="A229" s="43">
        <f t="shared" si="7"/>
      </c>
      <c r="B229" s="44"/>
      <c r="C229" s="45"/>
      <c r="D229" s="46">
        <f>IF(B229="","",VLOOKUP(B229,inscriptions!$A$7:$B$473,2,0))</f>
      </c>
      <c r="E229" s="46">
        <f>IF(B229="","",VLOOKUP(B229,inscriptions!$A$7:$C$473,3,0))</f>
      </c>
      <c r="F229" s="47">
        <f>IF(B229="","",VLOOKUP(B229,inscriptions!$A$7:$H$473,8,0))</f>
      </c>
      <c r="G229" s="65">
        <f>IF(B229="","",RIGHT(VLOOKUP(B229,inscriptions!$A$7:$H$473,4,0),2))</f>
      </c>
      <c r="H229" s="47">
        <f>IF(F229&lt;&gt;"",COUNTIF($F$7:F229,F229),"")</f>
      </c>
      <c r="I229" s="48">
        <f>IF(B229="","",IF(VLOOKUP(B229,inscriptions!$A$7:$F$473,6,0)="","",VLOOKUP(B229,inscriptions!$A$7:$F$473,6,0)))</f>
      </c>
      <c r="J229">
        <f>IF(B229="","",(IF(VLOOKUP(B229,inscriptions!$A$7:$G$473,7,0)=0,"",VLOOKUP(B229,inscriptions!$A$7:$G$473,7,0))))</f>
      </c>
      <c r="K229">
        <f>IF(B229="","",VLOOKUP(B229,inscriptions!$A$7:$D$473,4,0))</f>
      </c>
      <c r="L229" s="26">
        <f t="shared" si="6"/>
      </c>
      <c r="M229">
        <f>IF(B229="","",VLOOKUP(B229,inscriptions!$A$7:$O$473,15,0))</f>
      </c>
    </row>
    <row r="230" spans="1:13" ht="15">
      <c r="A230" s="43">
        <f t="shared" si="7"/>
      </c>
      <c r="B230" s="44"/>
      <c r="C230" s="45"/>
      <c r="D230" s="46">
        <f>IF(B230="","",VLOOKUP(B230,inscriptions!$A$7:$B$473,2,0))</f>
      </c>
      <c r="E230" s="46">
        <f>IF(B230="","",VLOOKUP(B230,inscriptions!$A$7:$C$473,3,0))</f>
      </c>
      <c r="F230" s="47">
        <f>IF(B230="","",VLOOKUP(B230,inscriptions!$A$7:$H$473,8,0))</f>
      </c>
      <c r="G230" s="65">
        <f>IF(B230="","",RIGHT(VLOOKUP(B230,inscriptions!$A$7:$H$473,4,0),2))</f>
      </c>
      <c r="H230" s="47">
        <f>IF(F230&lt;&gt;"",COUNTIF($F$7:F230,F230),"")</f>
      </c>
      <c r="I230" s="48">
        <f>IF(B230="","",IF(VLOOKUP(B230,inscriptions!$A$7:$F$473,6,0)="","",VLOOKUP(B230,inscriptions!$A$7:$F$473,6,0)))</f>
      </c>
      <c r="J230">
        <f>IF(B230="","",(IF(VLOOKUP(B230,inscriptions!$A$7:$G$473,7,0)=0,"",VLOOKUP(B230,inscriptions!$A$7:$G$473,7,0))))</f>
      </c>
      <c r="K230">
        <f>IF(B230="","",VLOOKUP(B230,inscriptions!$A$7:$D$473,4,0))</f>
      </c>
      <c r="L230" s="26">
        <f t="shared" si="6"/>
      </c>
      <c r="M230">
        <f>IF(B230="","",VLOOKUP(B230,inscriptions!$A$7:$O$473,15,0))</f>
      </c>
    </row>
    <row r="231" spans="1:13" ht="15">
      <c r="A231" s="43">
        <f t="shared" si="7"/>
      </c>
      <c r="B231" s="44"/>
      <c r="C231" s="45"/>
      <c r="D231" s="46">
        <f>IF(B231="","",VLOOKUP(B231,inscriptions!$A$7:$B$473,2,0))</f>
      </c>
      <c r="E231" s="46">
        <f>IF(B231="","",VLOOKUP(B231,inscriptions!$A$7:$C$473,3,0))</f>
      </c>
      <c r="F231" s="47">
        <f>IF(B231="","",VLOOKUP(B231,inscriptions!$A$7:$H$473,8,0))</f>
      </c>
      <c r="G231" s="65">
        <f>IF(B231="","",RIGHT(VLOOKUP(B231,inscriptions!$A$7:$H$473,4,0),2))</f>
      </c>
      <c r="H231" s="47">
        <f>IF(F231&lt;&gt;"",COUNTIF($F$7:F231,F231),"")</f>
      </c>
      <c r="I231" s="48">
        <f>IF(B231="","",IF(VLOOKUP(B231,inscriptions!$A$7:$F$473,6,0)="","",VLOOKUP(B231,inscriptions!$A$7:$F$473,6,0)))</f>
      </c>
      <c r="J231">
        <f>IF(B231="","",(IF(VLOOKUP(B231,inscriptions!$A$7:$G$473,7,0)=0,"",VLOOKUP(B231,inscriptions!$A$7:$G$473,7,0))))</f>
      </c>
      <c r="K231">
        <f>IF(B231="","",VLOOKUP(B231,inscriptions!$A$7:$D$473,4,0))</f>
      </c>
      <c r="L231" s="26">
        <f t="shared" si="6"/>
      </c>
      <c r="M231">
        <f>IF(B231="","",VLOOKUP(B231,inscriptions!$A$7:$O$473,15,0))</f>
      </c>
    </row>
    <row r="232" spans="1:13" ht="15">
      <c r="A232" s="43">
        <f t="shared" si="7"/>
      </c>
      <c r="B232" s="44"/>
      <c r="C232" s="45"/>
      <c r="D232" s="46">
        <f>IF(B232="","",VLOOKUP(B232,inscriptions!$A$7:$B$473,2,0))</f>
      </c>
      <c r="E232" s="46">
        <f>IF(B232="","",VLOOKUP(B232,inscriptions!$A$7:$C$473,3,0))</f>
      </c>
      <c r="F232" s="47">
        <f>IF(B232="","",VLOOKUP(B232,inscriptions!$A$7:$H$473,8,0))</f>
      </c>
      <c r="G232" s="65">
        <f>IF(B232="","",RIGHT(VLOOKUP(B232,inscriptions!$A$7:$H$473,4,0),2))</f>
      </c>
      <c r="H232" s="47">
        <f>IF(F232&lt;&gt;"",COUNTIF($F$7:F232,F232),"")</f>
      </c>
      <c r="I232" s="48">
        <f>IF(B232="","",IF(VLOOKUP(B232,inscriptions!$A$7:$F$473,6,0)="","",VLOOKUP(B232,inscriptions!$A$7:$F$473,6,0)))</f>
      </c>
      <c r="J232">
        <f>IF(B232="","",(IF(VLOOKUP(B232,inscriptions!$A$7:$G$473,7,0)=0,"",VLOOKUP(B232,inscriptions!$A$7:$G$473,7,0))))</f>
      </c>
      <c r="K232">
        <f>IF(B232="","",VLOOKUP(B232,inscriptions!$A$7:$D$473,4,0))</f>
      </c>
      <c r="L232" s="26">
        <f t="shared" si="6"/>
      </c>
      <c r="M232">
        <f>IF(B232="","",VLOOKUP(B232,inscriptions!$A$7:$O$473,15,0))</f>
      </c>
    </row>
    <row r="233" spans="1:13" ht="15">
      <c r="A233" s="43">
        <f t="shared" si="7"/>
      </c>
      <c r="B233" s="44"/>
      <c r="C233" s="45"/>
      <c r="D233" s="46">
        <f>IF(B233="","",VLOOKUP(B233,inscriptions!$A$7:$B$473,2,0))</f>
      </c>
      <c r="E233" s="46">
        <f>IF(B233="","",VLOOKUP(B233,inscriptions!$A$7:$C$473,3,0))</f>
      </c>
      <c r="F233" s="47">
        <f>IF(B233="","",VLOOKUP(B233,inscriptions!$A$7:$H$473,8,0))</f>
      </c>
      <c r="G233" s="65">
        <f>IF(B233="","",RIGHT(VLOOKUP(B233,inscriptions!$A$7:$H$473,4,0),2))</f>
      </c>
      <c r="H233" s="47">
        <f>IF(F233&lt;&gt;"",COUNTIF($F$7:F233,F233),"")</f>
      </c>
      <c r="I233" s="48">
        <f>IF(B233="","",IF(VLOOKUP(B233,inscriptions!$A$7:$F$473,6,0)="","",VLOOKUP(B233,inscriptions!$A$7:$F$473,6,0)))</f>
      </c>
      <c r="J233">
        <f>IF(B233="","",(IF(VLOOKUP(B233,inscriptions!$A$7:$G$473,7,0)=0,"",VLOOKUP(B233,inscriptions!$A$7:$G$473,7,0))))</f>
      </c>
      <c r="K233">
        <f>IF(B233="","",VLOOKUP(B233,inscriptions!$A$7:$D$473,4,0))</f>
      </c>
      <c r="L233" s="26">
        <f t="shared" si="6"/>
      </c>
      <c r="M233">
        <f>IF(B233="","",VLOOKUP(B233,inscriptions!$A$7:$O$473,15,0))</f>
      </c>
    </row>
    <row r="234" spans="1:13" ht="15">
      <c r="A234" s="43">
        <f t="shared" si="7"/>
      </c>
      <c r="B234" s="44"/>
      <c r="C234" s="45"/>
      <c r="D234" s="46">
        <f>IF(B234="","",VLOOKUP(B234,inscriptions!$A$7:$B$473,2,0))</f>
      </c>
      <c r="E234" s="46">
        <f>IF(B234="","",VLOOKUP(B234,inscriptions!$A$7:$C$473,3,0))</f>
      </c>
      <c r="F234" s="47">
        <f>IF(B234="","",VLOOKUP(B234,inscriptions!$A$7:$H$473,8,0))</f>
      </c>
      <c r="G234" s="65">
        <f>IF(B234="","",RIGHT(VLOOKUP(B234,inscriptions!$A$7:$H$473,4,0),2))</f>
      </c>
      <c r="H234" s="47">
        <f>IF(F234&lt;&gt;"",COUNTIF($F$7:F234,F234),"")</f>
      </c>
      <c r="I234" s="48">
        <f>IF(B234="","",IF(VLOOKUP(B234,inscriptions!$A$7:$F$473,6,0)="","",VLOOKUP(B234,inscriptions!$A$7:$F$473,6,0)))</f>
      </c>
      <c r="J234">
        <f>IF(B234="","",(IF(VLOOKUP(B234,inscriptions!$A$7:$G$473,7,0)=0,"",VLOOKUP(B234,inscriptions!$A$7:$G$473,7,0))))</f>
      </c>
      <c r="K234">
        <f>IF(B234="","",VLOOKUP(B234,inscriptions!$A$7:$D$473,4,0))</f>
      </c>
      <c r="L234" s="26">
        <f t="shared" si="6"/>
      </c>
      <c r="M234">
        <f>IF(B234="","",VLOOKUP(B234,inscriptions!$A$7:$O$473,15,0))</f>
      </c>
    </row>
    <row r="235" spans="1:13" ht="15">
      <c r="A235" s="43">
        <f t="shared" si="7"/>
      </c>
      <c r="B235" s="44"/>
      <c r="C235" s="45"/>
      <c r="D235" s="46">
        <f>IF(B235="","",VLOOKUP(B235,inscriptions!$A$7:$B$473,2,0))</f>
      </c>
      <c r="E235" s="46">
        <f>IF(B235="","",VLOOKUP(B235,inscriptions!$A$7:$C$473,3,0))</f>
      </c>
      <c r="F235" s="47">
        <f>IF(B235="","",VLOOKUP(B235,inscriptions!$A$7:$H$473,8,0))</f>
      </c>
      <c r="G235" s="65">
        <f>IF(B235="","",RIGHT(VLOOKUP(B235,inscriptions!$A$7:$H$473,4,0),2))</f>
      </c>
      <c r="H235" s="47">
        <f>IF(F235&lt;&gt;"",COUNTIF($F$7:F235,F235),"")</f>
      </c>
      <c r="I235" s="48">
        <f>IF(B235="","",IF(VLOOKUP(B235,inscriptions!$A$7:$F$473,6,0)="","",VLOOKUP(B235,inscriptions!$A$7:$F$473,6,0)))</f>
      </c>
      <c r="J235">
        <f>IF(B235="","",(IF(VLOOKUP(B235,inscriptions!$A$7:$G$473,7,0)=0,"",VLOOKUP(B235,inscriptions!$A$7:$G$473,7,0))))</f>
      </c>
      <c r="K235">
        <f>IF(B235="","",VLOOKUP(B235,inscriptions!$A$7:$D$473,4,0))</f>
      </c>
      <c r="L235" s="26">
        <f t="shared" si="6"/>
      </c>
      <c r="M235">
        <f>IF(B235="","",VLOOKUP(B235,inscriptions!$A$7:$O$473,15,0))</f>
      </c>
    </row>
    <row r="236" spans="1:13" ht="15">
      <c r="A236" s="43">
        <f t="shared" si="7"/>
      </c>
      <c r="B236" s="44"/>
      <c r="C236" s="45"/>
      <c r="D236" s="46">
        <f>IF(B236="","",VLOOKUP(B236,inscriptions!$A$7:$B$473,2,0))</f>
      </c>
      <c r="E236" s="46">
        <f>IF(B236="","",VLOOKUP(B236,inscriptions!$A$7:$C$473,3,0))</f>
      </c>
      <c r="F236" s="47">
        <f>IF(B236="","",VLOOKUP(B236,inscriptions!$A$7:$H$473,8,0))</f>
      </c>
      <c r="G236" s="65">
        <f>IF(B236="","",RIGHT(VLOOKUP(B236,inscriptions!$A$7:$H$473,4,0),2))</f>
      </c>
      <c r="H236" s="47">
        <f>IF(F236&lt;&gt;"",COUNTIF($F$7:F236,F236),"")</f>
      </c>
      <c r="I236" s="48">
        <f>IF(B236="","",IF(VLOOKUP(B236,inscriptions!$A$7:$F$473,6,0)="","",VLOOKUP(B236,inscriptions!$A$7:$F$473,6,0)))</f>
      </c>
      <c r="J236">
        <f>IF(B236="","",(IF(VLOOKUP(B236,inscriptions!$A$7:$G$473,7,0)=0,"",VLOOKUP(B236,inscriptions!$A$7:$G$473,7,0))))</f>
      </c>
      <c r="K236">
        <f>IF(B236="","",VLOOKUP(B236,inscriptions!$A$7:$D$473,4,0))</f>
      </c>
      <c r="L236" s="26">
        <f t="shared" si="6"/>
      </c>
      <c r="M236">
        <f>IF(B236="","",VLOOKUP(B236,inscriptions!$A$7:$O$473,15,0))</f>
      </c>
    </row>
    <row r="237" spans="1:13" ht="15">
      <c r="A237" s="43">
        <f t="shared" si="7"/>
      </c>
      <c r="B237" s="44"/>
      <c r="C237" s="45"/>
      <c r="D237" s="46">
        <f>IF(B237="","",VLOOKUP(B237,inscriptions!$A$7:$B$473,2,0))</f>
      </c>
      <c r="E237" s="46">
        <f>IF(B237="","",VLOOKUP(B237,inscriptions!$A$7:$C$473,3,0))</f>
      </c>
      <c r="F237" s="47">
        <f>IF(B237="","",VLOOKUP(B237,inscriptions!$A$7:$H$473,8,0))</f>
      </c>
      <c r="G237" s="65">
        <f>IF(B237="","",RIGHT(VLOOKUP(B237,inscriptions!$A$7:$H$473,4,0),2))</f>
      </c>
      <c r="H237" s="47">
        <f>IF(F237&lt;&gt;"",COUNTIF($F$7:F237,F237),"")</f>
      </c>
      <c r="I237" s="48">
        <f>IF(B237="","",IF(VLOOKUP(B237,inscriptions!$A$7:$F$473,6,0)="","",VLOOKUP(B237,inscriptions!$A$7:$F$473,6,0)))</f>
      </c>
      <c r="J237">
        <f>IF(B237="","",(IF(VLOOKUP(B237,inscriptions!$A$7:$G$473,7,0)=0,"",VLOOKUP(B237,inscriptions!$A$7:$G$473,7,0))))</f>
      </c>
      <c r="K237">
        <f>IF(B237="","",VLOOKUP(B237,inscriptions!$A$7:$D$473,4,0))</f>
      </c>
      <c r="L237" s="26">
        <f t="shared" si="6"/>
      </c>
      <c r="M237">
        <f>IF(B237="","",VLOOKUP(B237,inscriptions!$A$7:$O$473,15,0))</f>
      </c>
    </row>
    <row r="238" spans="1:13" ht="15">
      <c r="A238" s="43">
        <f t="shared" si="7"/>
      </c>
      <c r="B238" s="44"/>
      <c r="C238" s="45"/>
      <c r="D238" s="46">
        <f>IF(B238="","",VLOOKUP(B238,inscriptions!$A$7:$B$473,2,0))</f>
      </c>
      <c r="E238" s="46">
        <f>IF(B238="","",VLOOKUP(B238,inscriptions!$A$7:$C$473,3,0))</f>
      </c>
      <c r="F238" s="47">
        <f>IF(B238="","",VLOOKUP(B238,inscriptions!$A$7:$H$473,8,0))</f>
      </c>
      <c r="G238" s="65">
        <f>IF(B238="","",RIGHT(VLOOKUP(B238,inscriptions!$A$7:$H$473,4,0),2))</f>
      </c>
      <c r="H238" s="47">
        <f>IF(F238&lt;&gt;"",COUNTIF($F$7:F238,F238),"")</f>
      </c>
      <c r="I238" s="48">
        <f>IF(B238="","",IF(VLOOKUP(B238,inscriptions!$A$7:$F$473,6,0)="","",VLOOKUP(B238,inscriptions!$A$7:$F$473,6,0)))</f>
      </c>
      <c r="J238">
        <f>IF(B238="","",(IF(VLOOKUP(B238,inscriptions!$A$7:$G$473,7,0)=0,"",VLOOKUP(B238,inscriptions!$A$7:$G$473,7,0))))</f>
      </c>
      <c r="K238">
        <f>IF(B238="","",VLOOKUP(B238,inscriptions!$A$7:$D$473,4,0))</f>
      </c>
      <c r="L238" s="26">
        <f t="shared" si="6"/>
      </c>
      <c r="M238">
        <f>IF(B238="","",VLOOKUP(B238,inscriptions!$A$7:$O$473,15,0))</f>
      </c>
    </row>
    <row r="239" spans="1:13" ht="15">
      <c r="A239" s="43">
        <f t="shared" si="7"/>
      </c>
      <c r="B239" s="44"/>
      <c r="C239" s="45"/>
      <c r="D239" s="46">
        <f>IF(B239="","",VLOOKUP(B239,inscriptions!$A$7:$B$473,2,0))</f>
      </c>
      <c r="E239" s="46">
        <f>IF(B239="","",VLOOKUP(B239,inscriptions!$A$7:$C$473,3,0))</f>
      </c>
      <c r="F239" s="47">
        <f>IF(B239="","",VLOOKUP(B239,inscriptions!$A$7:$H$473,8,0))</f>
      </c>
      <c r="G239" s="65">
        <f>IF(B239="","",RIGHT(VLOOKUP(B239,inscriptions!$A$7:$H$473,4,0),2))</f>
      </c>
      <c r="H239" s="47">
        <f>IF(F239&lt;&gt;"",COUNTIF($F$7:F239,F239),"")</f>
      </c>
      <c r="I239" s="48">
        <f>IF(B239="","",IF(VLOOKUP(B239,inscriptions!$A$7:$F$473,6,0)="","",VLOOKUP(B239,inscriptions!$A$7:$F$473,6,0)))</f>
      </c>
      <c r="J239">
        <f>IF(B239="","",(IF(VLOOKUP(B239,inscriptions!$A$7:$G$473,7,0)=0,"",VLOOKUP(B239,inscriptions!$A$7:$G$473,7,0))))</f>
      </c>
      <c r="K239">
        <f>IF(B239="","",VLOOKUP(B239,inscriptions!$A$7:$D$473,4,0))</f>
      </c>
      <c r="L239" s="26">
        <f t="shared" si="6"/>
      </c>
      <c r="M239">
        <f>IF(B239="","",VLOOKUP(B239,inscriptions!$A$7:$O$473,15,0))</f>
      </c>
    </row>
    <row r="240" spans="1:13" ht="15">
      <c r="A240" s="43">
        <f t="shared" si="7"/>
      </c>
      <c r="B240" s="44"/>
      <c r="C240" s="45"/>
      <c r="D240" s="46">
        <f>IF(B240="","",VLOOKUP(B240,inscriptions!$A$7:$B$473,2,0))</f>
      </c>
      <c r="E240" s="46">
        <f>IF(B240="","",VLOOKUP(B240,inscriptions!$A$7:$C$473,3,0))</f>
      </c>
      <c r="F240" s="47">
        <f>IF(B240="","",VLOOKUP(B240,inscriptions!$A$7:$H$473,8,0))</f>
      </c>
      <c r="G240" s="65">
        <f>IF(B240="","",RIGHT(VLOOKUP(B240,inscriptions!$A$7:$H$473,4,0),2))</f>
      </c>
      <c r="H240" s="47">
        <f>IF(F240&lt;&gt;"",COUNTIF($F$7:F240,F240),"")</f>
      </c>
      <c r="I240" s="48">
        <f>IF(B240="","",IF(VLOOKUP(B240,inscriptions!$A$7:$F$473,6,0)="","",VLOOKUP(B240,inscriptions!$A$7:$F$473,6,0)))</f>
      </c>
      <c r="J240">
        <f>IF(B240="","",(IF(VLOOKUP(B240,inscriptions!$A$7:$G$473,7,0)=0,"",VLOOKUP(B240,inscriptions!$A$7:$G$473,7,0))))</f>
      </c>
      <c r="K240">
        <f>IF(B240="","",VLOOKUP(B240,inscriptions!$A$7:$D$473,4,0))</f>
      </c>
      <c r="L240" s="26">
        <f t="shared" si="6"/>
      </c>
      <c r="M240">
        <f>IF(B240="","",VLOOKUP(B240,inscriptions!$A$7:$O$473,15,0))</f>
      </c>
    </row>
    <row r="241" spans="1:13" ht="15">
      <c r="A241" s="43">
        <f t="shared" si="7"/>
      </c>
      <c r="B241" s="44"/>
      <c r="C241" s="45"/>
      <c r="D241" s="46">
        <f>IF(B241="","",VLOOKUP(B241,inscriptions!$A$7:$B$473,2,0))</f>
      </c>
      <c r="E241" s="46">
        <f>IF(B241="","",VLOOKUP(B241,inscriptions!$A$7:$C$473,3,0))</f>
      </c>
      <c r="F241" s="47">
        <f>IF(B241="","",VLOOKUP(B241,inscriptions!$A$7:$H$473,8,0))</f>
      </c>
      <c r="G241" s="65">
        <f>IF(B241="","",RIGHT(VLOOKUP(B241,inscriptions!$A$7:$H$473,4,0),2))</f>
      </c>
      <c r="H241" s="47">
        <f>IF(F241&lt;&gt;"",COUNTIF($F$7:F241,F241),"")</f>
      </c>
      <c r="I241" s="48">
        <f>IF(B241="","",IF(VLOOKUP(B241,inscriptions!$A$7:$F$473,6,0)="","",VLOOKUP(B241,inscriptions!$A$7:$F$473,6,0)))</f>
      </c>
      <c r="J241">
        <f>IF(B241="","",(IF(VLOOKUP(B241,inscriptions!$A$7:$G$473,7,0)=0,"",VLOOKUP(B241,inscriptions!$A$7:$G$473,7,0))))</f>
      </c>
      <c r="K241">
        <f>IF(B241="","",VLOOKUP(B241,inscriptions!$A$7:$D$473,4,0))</f>
      </c>
      <c r="L241" s="26">
        <f t="shared" si="6"/>
      </c>
      <c r="M241">
        <f>IF(B241="","",VLOOKUP(B241,inscriptions!$A$7:$O$473,15,0))</f>
      </c>
    </row>
    <row r="242" spans="1:13" ht="15">
      <c r="A242" s="43">
        <f t="shared" si="7"/>
      </c>
      <c r="B242" s="44"/>
      <c r="C242" s="45"/>
      <c r="D242" s="46">
        <f>IF(B242="","",VLOOKUP(B242,inscriptions!$A$7:$B$473,2,0))</f>
      </c>
      <c r="E242" s="46">
        <f>IF(B242="","",VLOOKUP(B242,inscriptions!$A$7:$C$473,3,0))</f>
      </c>
      <c r="F242" s="47">
        <f>IF(B242="","",VLOOKUP(B242,inscriptions!$A$7:$H$473,8,0))</f>
      </c>
      <c r="G242" s="65">
        <f>IF(B242="","",RIGHT(VLOOKUP(B242,inscriptions!$A$7:$H$473,4,0),2))</f>
      </c>
      <c r="H242" s="47">
        <f>IF(F242&lt;&gt;"",COUNTIF($F$7:F242,F242),"")</f>
      </c>
      <c r="I242" s="48">
        <f>IF(B242="","",IF(VLOOKUP(B242,inscriptions!$A$7:$F$473,6,0)="","",VLOOKUP(B242,inscriptions!$A$7:$F$473,6,0)))</f>
      </c>
      <c r="J242">
        <f>IF(B242="","",(IF(VLOOKUP(B242,inscriptions!$A$7:$G$473,7,0)=0,"",VLOOKUP(B242,inscriptions!$A$7:$G$473,7,0))))</f>
      </c>
      <c r="K242">
        <f>IF(B242="","",VLOOKUP(B242,inscriptions!$A$7:$D$473,4,0))</f>
      </c>
      <c r="L242" s="26">
        <f t="shared" si="6"/>
      </c>
      <c r="M242">
        <f>IF(B242="","",VLOOKUP(B242,inscriptions!$A$7:$O$473,15,0))</f>
      </c>
    </row>
    <row r="243" spans="1:13" ht="15">
      <c r="A243" s="43">
        <f t="shared" si="7"/>
      </c>
      <c r="B243" s="44"/>
      <c r="C243" s="45"/>
      <c r="D243" s="46">
        <f>IF(B243="","",VLOOKUP(B243,inscriptions!$A$7:$B$473,2,0))</f>
      </c>
      <c r="E243" s="46">
        <f>IF(B243="","",VLOOKUP(B243,inscriptions!$A$7:$C$473,3,0))</f>
      </c>
      <c r="F243" s="47">
        <f>IF(B243="","",VLOOKUP(B243,inscriptions!$A$7:$H$473,8,0))</f>
      </c>
      <c r="G243" s="65">
        <f>IF(B243="","",RIGHT(VLOOKUP(B243,inscriptions!$A$7:$H$473,4,0),2))</f>
      </c>
      <c r="H243" s="47">
        <f>IF(F243&lt;&gt;"",COUNTIF($F$7:F243,F243),"")</f>
      </c>
      <c r="I243" s="48">
        <f>IF(B243="","",IF(VLOOKUP(B243,inscriptions!$A$7:$F$473,6,0)="","",VLOOKUP(B243,inscriptions!$A$7:$F$473,6,0)))</f>
      </c>
      <c r="J243">
        <f>IF(B243="","",(IF(VLOOKUP(B243,inscriptions!$A$7:$G$473,7,0)=0,"",VLOOKUP(B243,inscriptions!$A$7:$G$473,7,0))))</f>
      </c>
      <c r="K243">
        <f>IF(B243="","",VLOOKUP(B243,inscriptions!$A$7:$D$473,4,0))</f>
      </c>
      <c r="L243" s="26">
        <f t="shared" si="6"/>
      </c>
      <c r="M243">
        <f>IF(B243="","",VLOOKUP(B243,inscriptions!$A$7:$O$473,15,0))</f>
      </c>
    </row>
    <row r="244" spans="1:13" ht="15">
      <c r="A244" s="43">
        <f t="shared" si="7"/>
      </c>
      <c r="B244" s="44"/>
      <c r="C244" s="45"/>
      <c r="D244" s="46">
        <f>IF(B244="","",VLOOKUP(B244,inscriptions!$A$7:$B$473,2,0))</f>
      </c>
      <c r="E244" s="46">
        <f>IF(B244="","",VLOOKUP(B244,inscriptions!$A$7:$C$473,3,0))</f>
      </c>
      <c r="F244" s="47">
        <f>IF(B244="","",VLOOKUP(B244,inscriptions!$A$7:$H$473,8,0))</f>
      </c>
      <c r="G244" s="65">
        <f>IF(B244="","",RIGHT(VLOOKUP(B244,inscriptions!$A$7:$H$473,4,0),2))</f>
      </c>
      <c r="H244" s="47">
        <f>IF(F244&lt;&gt;"",COUNTIF($F$7:F244,F244),"")</f>
      </c>
      <c r="I244" s="48">
        <f>IF(B244="","",IF(VLOOKUP(B244,inscriptions!$A$7:$F$473,6,0)="","",VLOOKUP(B244,inscriptions!$A$7:$F$473,6,0)))</f>
      </c>
      <c r="J244">
        <f>IF(B244="","",(IF(VLOOKUP(B244,inscriptions!$A$7:$G$473,7,0)=0,"",VLOOKUP(B244,inscriptions!$A$7:$G$473,7,0))))</f>
      </c>
      <c r="K244">
        <f>IF(B244="","",VLOOKUP(B244,inscriptions!$A$7:$D$473,4,0))</f>
      </c>
      <c r="L244" s="26">
        <f t="shared" si="6"/>
      </c>
      <c r="M244">
        <f>IF(B244="","",VLOOKUP(B244,inscriptions!$A$7:$O$473,15,0))</f>
      </c>
    </row>
    <row r="245" spans="1:13" ht="15">
      <c r="A245" s="43">
        <f t="shared" si="7"/>
      </c>
      <c r="B245" s="44"/>
      <c r="C245" s="45"/>
      <c r="D245" s="46">
        <f>IF(B245="","",VLOOKUP(B245,inscriptions!$A$7:$B$473,2,0))</f>
      </c>
      <c r="E245" s="46">
        <f>IF(B245="","",VLOOKUP(B245,inscriptions!$A$7:$C$473,3,0))</f>
      </c>
      <c r="F245" s="47">
        <f>IF(B245="","",VLOOKUP(B245,inscriptions!$A$7:$H$473,8,0))</f>
      </c>
      <c r="G245" s="65">
        <f>IF(B245="","",RIGHT(VLOOKUP(B245,inscriptions!$A$7:$H$473,4,0),2))</f>
      </c>
      <c r="H245" s="47">
        <f>IF(F245&lt;&gt;"",COUNTIF($F$7:F245,F245),"")</f>
      </c>
      <c r="I245" s="48">
        <f>IF(B245="","",IF(VLOOKUP(B245,inscriptions!$A$7:$F$473,6,0)="","",VLOOKUP(B245,inscriptions!$A$7:$F$473,6,0)))</f>
      </c>
      <c r="J245">
        <f>IF(B245="","",(IF(VLOOKUP(B245,inscriptions!$A$7:$G$473,7,0)=0,"",VLOOKUP(B245,inscriptions!$A$7:$G$473,7,0))))</f>
      </c>
      <c r="K245">
        <f>IF(B245="","",VLOOKUP(B245,inscriptions!$A$7:$D$473,4,0))</f>
      </c>
      <c r="L245" s="26">
        <f t="shared" si="6"/>
      </c>
      <c r="M245">
        <f>IF(B245="","",VLOOKUP(B245,inscriptions!$A$7:$O$473,15,0))</f>
      </c>
    </row>
    <row r="246" spans="1:13" ht="15">
      <c r="A246" s="43">
        <f t="shared" si="7"/>
      </c>
      <c r="B246" s="44"/>
      <c r="C246" s="45"/>
      <c r="D246" s="46">
        <f>IF(B246="","",VLOOKUP(B246,inscriptions!$A$7:$B$473,2,0))</f>
      </c>
      <c r="E246" s="46">
        <f>IF(B246="","",VLOOKUP(B246,inscriptions!$A$7:$C$473,3,0))</f>
      </c>
      <c r="F246" s="47">
        <f>IF(B246="","",VLOOKUP(B246,inscriptions!$A$7:$H$473,8,0))</f>
      </c>
      <c r="G246" s="65">
        <f>IF(B246="","",RIGHT(VLOOKUP(B246,inscriptions!$A$7:$H$473,4,0),2))</f>
      </c>
      <c r="H246" s="47">
        <f>IF(F246&lt;&gt;"",COUNTIF($F$7:F246,F246),"")</f>
      </c>
      <c r="I246" s="48">
        <f>IF(B246="","",IF(VLOOKUP(B246,inscriptions!$A$7:$F$473,6,0)="","",VLOOKUP(B246,inscriptions!$A$7:$F$473,6,0)))</f>
      </c>
      <c r="J246">
        <f>IF(B246="","",(IF(VLOOKUP(B246,inscriptions!$A$7:$G$473,7,0)=0,"",VLOOKUP(B246,inscriptions!$A$7:$G$473,7,0))))</f>
      </c>
      <c r="K246">
        <f>IF(B246="","",VLOOKUP(B246,inscriptions!$A$7:$D$473,4,0))</f>
      </c>
      <c r="L246" s="26">
        <f t="shared" si="6"/>
      </c>
      <c r="M246">
        <f>IF(B246="","",VLOOKUP(B246,inscriptions!$A$7:$O$473,15,0))</f>
      </c>
    </row>
    <row r="247" spans="1:13" ht="15">
      <c r="A247" s="43">
        <f t="shared" si="7"/>
      </c>
      <c r="B247" s="44"/>
      <c r="C247" s="45"/>
      <c r="D247" s="46">
        <f>IF(B247="","",VLOOKUP(B247,inscriptions!$A$7:$B$473,2,0))</f>
      </c>
      <c r="E247" s="46">
        <f>IF(B247="","",VLOOKUP(B247,inscriptions!$A$7:$C$473,3,0))</f>
      </c>
      <c r="F247" s="47">
        <f>IF(B247="","",VLOOKUP(B247,inscriptions!$A$7:$H$473,8,0))</f>
      </c>
      <c r="G247" s="65">
        <f>IF(B247="","",RIGHT(VLOOKUP(B247,inscriptions!$A$7:$H$473,4,0),2))</f>
      </c>
      <c r="H247" s="47">
        <f>IF(F247&lt;&gt;"",COUNTIF($F$7:F247,F247),"")</f>
      </c>
      <c r="I247" s="48">
        <f>IF(B247="","",IF(VLOOKUP(B247,inscriptions!$A$7:$F$473,6,0)="","",VLOOKUP(B247,inscriptions!$A$7:$F$473,6,0)))</f>
      </c>
      <c r="J247">
        <f>IF(B247="","",(IF(VLOOKUP(B247,inscriptions!$A$7:$G$473,7,0)=0,"",VLOOKUP(B247,inscriptions!$A$7:$G$473,7,0))))</f>
      </c>
      <c r="K247">
        <f>IF(B247="","",VLOOKUP(B247,inscriptions!$A$7:$D$473,4,0))</f>
      </c>
      <c r="L247" s="26">
        <f t="shared" si="6"/>
      </c>
      <c r="M247">
        <f>IF(B247="","",VLOOKUP(B247,inscriptions!$A$7:$O$473,15,0))</f>
      </c>
    </row>
    <row r="248" spans="1:13" ht="15">
      <c r="A248" s="43">
        <f t="shared" si="7"/>
      </c>
      <c r="B248" s="44"/>
      <c r="C248" s="45"/>
      <c r="D248" s="46">
        <f>IF(B248="","",VLOOKUP(B248,inscriptions!$A$7:$B$473,2,0))</f>
      </c>
      <c r="E248" s="46">
        <f>IF(B248="","",VLOOKUP(B248,inscriptions!$A$7:$C$473,3,0))</f>
      </c>
      <c r="F248" s="47">
        <f>IF(B248="","",VLOOKUP(B248,inscriptions!$A$7:$H$473,8,0))</f>
      </c>
      <c r="G248" s="65">
        <f>IF(B248="","",RIGHT(VLOOKUP(B248,inscriptions!$A$7:$H$473,4,0),2))</f>
      </c>
      <c r="H248" s="47">
        <f>IF(F248&lt;&gt;"",COUNTIF($F$7:F248,F248),"")</f>
      </c>
      <c r="I248" s="48">
        <f>IF(B248="","",IF(VLOOKUP(B248,inscriptions!$A$7:$F$473,6,0)="","",VLOOKUP(B248,inscriptions!$A$7:$F$473,6,0)))</f>
      </c>
      <c r="J248">
        <f>IF(B248="","",(IF(VLOOKUP(B248,inscriptions!$A$7:$G$473,7,0)=0,"",VLOOKUP(B248,inscriptions!$A$7:$G$473,7,0))))</f>
      </c>
      <c r="K248">
        <f>IF(B248="","",VLOOKUP(B248,inscriptions!$A$7:$D$473,4,0))</f>
      </c>
      <c r="L248" s="26">
        <f t="shared" si="6"/>
      </c>
      <c r="M248">
        <f>IF(B248="","",VLOOKUP(B248,inscriptions!$A$7:$O$473,15,0))</f>
      </c>
    </row>
    <row r="249" spans="1:13" ht="15">
      <c r="A249" s="43">
        <f t="shared" si="7"/>
      </c>
      <c r="B249" s="44"/>
      <c r="C249" s="45"/>
      <c r="D249" s="46">
        <f>IF(B249="","",VLOOKUP(B249,inscriptions!$A$7:$B$473,2,0))</f>
      </c>
      <c r="E249" s="46">
        <f>IF(B249="","",VLOOKUP(B249,inscriptions!$A$7:$C$473,3,0))</f>
      </c>
      <c r="F249" s="47">
        <f>IF(B249="","",VLOOKUP(B249,inscriptions!$A$7:$H$473,8,0))</f>
      </c>
      <c r="G249" s="65">
        <f>IF(B249="","",RIGHT(VLOOKUP(B249,inscriptions!$A$7:$H$473,4,0),2))</f>
      </c>
      <c r="H249" s="47">
        <f>IF(F249&lt;&gt;"",COUNTIF($F$7:F249,F249),"")</f>
      </c>
      <c r="I249" s="48">
        <f>IF(B249="","",IF(VLOOKUP(B249,inscriptions!$A$7:$F$473,6,0)="","",VLOOKUP(B249,inscriptions!$A$7:$F$473,6,0)))</f>
      </c>
      <c r="J249">
        <f>IF(B249="","",(IF(VLOOKUP(B249,inscriptions!$A$7:$G$473,7,0)=0,"",VLOOKUP(B249,inscriptions!$A$7:$G$473,7,0))))</f>
      </c>
      <c r="K249">
        <f>IF(B249="","",VLOOKUP(B249,inscriptions!$A$7:$D$473,4,0))</f>
      </c>
      <c r="L249" s="26">
        <f t="shared" si="6"/>
      </c>
      <c r="M249">
        <f>IF(B249="","",VLOOKUP(B249,inscriptions!$A$7:$O$473,15,0))</f>
      </c>
    </row>
    <row r="250" spans="1:13" ht="15">
      <c r="A250" s="43">
        <f t="shared" si="7"/>
      </c>
      <c r="B250" s="44"/>
      <c r="C250" s="45"/>
      <c r="D250" s="46">
        <f>IF(B250="","",VLOOKUP(B250,inscriptions!$A$7:$B$473,2,0))</f>
      </c>
      <c r="E250" s="46">
        <f>IF(B250="","",VLOOKUP(B250,inscriptions!$A$7:$C$473,3,0))</f>
      </c>
      <c r="F250" s="47">
        <f>IF(B250="","",VLOOKUP(B250,inscriptions!$A$7:$H$473,8,0))</f>
      </c>
      <c r="G250" s="65">
        <f>IF(B250="","",RIGHT(VLOOKUP(B250,inscriptions!$A$7:$H$473,4,0),2))</f>
      </c>
      <c r="H250" s="47">
        <f>IF(F250&lt;&gt;"",COUNTIF($F$7:F250,F250),"")</f>
      </c>
      <c r="I250" s="48">
        <f>IF(B250="","",IF(VLOOKUP(B250,inscriptions!$A$7:$F$473,6,0)="","",VLOOKUP(B250,inscriptions!$A$7:$F$473,6,0)))</f>
      </c>
      <c r="J250">
        <f>IF(B250="","",(IF(VLOOKUP(B250,inscriptions!$A$7:$G$473,7,0)=0,"",VLOOKUP(B250,inscriptions!$A$7:$G$473,7,0))))</f>
      </c>
      <c r="K250">
        <f>IF(B250="","",VLOOKUP(B250,inscriptions!$A$7:$D$473,4,0))</f>
      </c>
      <c r="L250" s="26">
        <f t="shared" si="6"/>
      </c>
      <c r="M250">
        <f>IF(B250="","",VLOOKUP(B250,inscriptions!$A$7:$O$473,15,0))</f>
      </c>
    </row>
    <row r="251" spans="1:13" ht="15">
      <c r="A251" s="43">
        <f t="shared" si="7"/>
      </c>
      <c r="B251" s="44"/>
      <c r="C251" s="45"/>
      <c r="D251" s="46">
        <f>IF(B251="","",VLOOKUP(B251,inscriptions!$A$7:$B$473,2,0))</f>
      </c>
      <c r="E251" s="46">
        <f>IF(B251="","",VLOOKUP(B251,inscriptions!$A$7:$C$473,3,0))</f>
      </c>
      <c r="F251" s="47">
        <f>IF(B251="","",VLOOKUP(B251,inscriptions!$A$7:$H$473,8,0))</f>
      </c>
      <c r="G251" s="65">
        <f>IF(B251="","",RIGHT(VLOOKUP(B251,inscriptions!$A$7:$H$473,4,0),2))</f>
      </c>
      <c r="H251" s="47">
        <f>IF(F251&lt;&gt;"",COUNTIF($F$7:F251,F251),"")</f>
      </c>
      <c r="I251" s="48">
        <f>IF(B251="","",IF(VLOOKUP(B251,inscriptions!$A$7:$F$473,6,0)="","",VLOOKUP(B251,inscriptions!$A$7:$F$473,6,0)))</f>
      </c>
      <c r="J251">
        <f>IF(B251="","",(IF(VLOOKUP(B251,inscriptions!$A$7:$G$473,7,0)=0,"",VLOOKUP(B251,inscriptions!$A$7:$G$473,7,0))))</f>
      </c>
      <c r="K251">
        <f>IF(B251="","",VLOOKUP(B251,inscriptions!$A$7:$D$473,4,0))</f>
      </c>
      <c r="L251" s="26">
        <f t="shared" si="6"/>
      </c>
      <c r="M251">
        <f>IF(B251="","",VLOOKUP(B251,inscriptions!$A$7:$O$473,15,0))</f>
      </c>
    </row>
    <row r="252" spans="1:13" ht="15">
      <c r="A252" s="43">
        <f t="shared" si="7"/>
      </c>
      <c r="B252" s="44"/>
      <c r="C252" s="45"/>
      <c r="D252" s="46">
        <f>IF(B252="","",VLOOKUP(B252,inscriptions!$A$7:$B$473,2,0))</f>
      </c>
      <c r="E252" s="46">
        <f>IF(B252="","",VLOOKUP(B252,inscriptions!$A$7:$C$473,3,0))</f>
      </c>
      <c r="F252" s="47">
        <f>IF(B252="","",VLOOKUP(B252,inscriptions!$A$7:$H$473,8,0))</f>
      </c>
      <c r="G252" s="65">
        <f>IF(B252="","",RIGHT(VLOOKUP(B252,inscriptions!$A$7:$H$473,4,0),2))</f>
      </c>
      <c r="H252" s="47">
        <f>IF(F252&lt;&gt;"",COUNTIF($F$7:F252,F252),"")</f>
      </c>
      <c r="I252" s="48">
        <f>IF(B252="","",IF(VLOOKUP(B252,inscriptions!$A$7:$F$473,6,0)="","",VLOOKUP(B252,inscriptions!$A$7:$F$473,6,0)))</f>
      </c>
      <c r="J252">
        <f>IF(B252="","",(IF(VLOOKUP(B252,inscriptions!$A$7:$G$473,7,0)=0,"",VLOOKUP(B252,inscriptions!$A$7:$G$473,7,0))))</f>
      </c>
      <c r="K252">
        <f>IF(B252="","",VLOOKUP(B252,inscriptions!$A$7:$D$473,4,0))</f>
      </c>
      <c r="L252" s="26">
        <f t="shared" si="6"/>
      </c>
      <c r="M252">
        <f>IF(B252="","",VLOOKUP(B252,inscriptions!$A$7:$O$473,15,0))</f>
      </c>
    </row>
    <row r="253" spans="1:13" ht="15">
      <c r="A253" s="43">
        <f t="shared" si="7"/>
      </c>
      <c r="B253" s="44"/>
      <c r="C253" s="45"/>
      <c r="D253" s="46">
        <f>IF(B253="","",VLOOKUP(B253,inscriptions!$A$7:$B$473,2,0))</f>
      </c>
      <c r="E253" s="46">
        <f>IF(B253="","",VLOOKUP(B253,inscriptions!$A$7:$C$473,3,0))</f>
      </c>
      <c r="F253" s="47">
        <f>IF(B253="","",VLOOKUP(B253,inscriptions!$A$7:$H$473,8,0))</f>
      </c>
      <c r="G253" s="65">
        <f>IF(B253="","",RIGHT(VLOOKUP(B253,inscriptions!$A$7:$H$473,4,0),2))</f>
      </c>
      <c r="H253" s="47">
        <f>IF(F253&lt;&gt;"",COUNTIF($F$7:F253,F253),"")</f>
      </c>
      <c r="I253" s="48">
        <f>IF(B253="","",IF(VLOOKUP(B253,inscriptions!$A$7:$F$473,6,0)="","",VLOOKUP(B253,inscriptions!$A$7:$F$473,6,0)))</f>
      </c>
      <c r="J253">
        <f>IF(B253="","",(IF(VLOOKUP(B253,inscriptions!$A$7:$G$473,7,0)=0,"",VLOOKUP(B253,inscriptions!$A$7:$G$473,7,0))))</f>
      </c>
      <c r="K253">
        <f>IF(B253="","",VLOOKUP(B253,inscriptions!$A$7:$D$473,4,0))</f>
      </c>
      <c r="L253" s="26">
        <f t="shared" si="6"/>
      </c>
      <c r="M253">
        <f>IF(B253="","",VLOOKUP(B253,inscriptions!$A$7:$O$473,15,0))</f>
      </c>
    </row>
    <row r="254" spans="1:13" ht="15">
      <c r="A254" s="43">
        <f t="shared" si="7"/>
      </c>
      <c r="B254" s="44"/>
      <c r="C254" s="45"/>
      <c r="D254" s="46">
        <f>IF(B254="","",VLOOKUP(B254,inscriptions!$A$7:$B$473,2,0))</f>
      </c>
      <c r="E254" s="46">
        <f>IF(B254="","",VLOOKUP(B254,inscriptions!$A$7:$C$473,3,0))</f>
      </c>
      <c r="F254" s="47">
        <f>IF(B254="","",VLOOKUP(B254,inscriptions!$A$7:$H$473,8,0))</f>
      </c>
      <c r="G254" s="65">
        <f>IF(B254="","",RIGHT(VLOOKUP(B254,inscriptions!$A$7:$H$473,4,0),2))</f>
      </c>
      <c r="H254" s="47">
        <f>IF(F254&lt;&gt;"",COUNTIF($F$7:F254,F254),"")</f>
      </c>
      <c r="I254" s="48">
        <f>IF(B254="","",IF(VLOOKUP(B254,inscriptions!$A$7:$F$473,6,0)="","",VLOOKUP(B254,inscriptions!$A$7:$F$473,6,0)))</f>
      </c>
      <c r="J254">
        <f>IF(B254="","",(IF(VLOOKUP(B254,inscriptions!$A$7:$G$473,7,0)=0,"",VLOOKUP(B254,inscriptions!$A$7:$G$473,7,0))))</f>
      </c>
      <c r="K254">
        <f>IF(B254="","",VLOOKUP(B254,inscriptions!$A$7:$D$473,4,0))</f>
      </c>
      <c r="L254" s="26">
        <f t="shared" si="6"/>
      </c>
      <c r="M254">
        <f>IF(B254="","",VLOOKUP(B254,inscriptions!$A$7:$O$473,15,0))</f>
      </c>
    </row>
    <row r="255" spans="1:13" ht="15">
      <c r="A255" s="43">
        <f t="shared" si="7"/>
      </c>
      <c r="B255" s="44"/>
      <c r="C255" s="45"/>
      <c r="D255" s="46">
        <f>IF(B255="","",VLOOKUP(B255,inscriptions!$A$7:$B$473,2,0))</f>
      </c>
      <c r="E255" s="46">
        <f>IF(B255="","",VLOOKUP(B255,inscriptions!$A$7:$C$473,3,0))</f>
      </c>
      <c r="F255" s="47">
        <f>IF(B255="","",VLOOKUP(B255,inscriptions!$A$7:$H$473,8,0))</f>
      </c>
      <c r="G255" s="65">
        <f>IF(B255="","",RIGHT(VLOOKUP(B255,inscriptions!$A$7:$H$473,4,0),2))</f>
      </c>
      <c r="H255" s="47">
        <f>IF(F255&lt;&gt;"",COUNTIF($F$7:F255,F255),"")</f>
      </c>
      <c r="I255" s="48">
        <f>IF(B255="","",IF(VLOOKUP(B255,inscriptions!$A$7:$F$473,6,0)="","",VLOOKUP(B255,inscriptions!$A$7:$F$473,6,0)))</f>
      </c>
      <c r="J255">
        <f>IF(B255="","",(IF(VLOOKUP(B255,inscriptions!$A$7:$G$473,7,0)=0,"",VLOOKUP(B255,inscriptions!$A$7:$G$473,7,0))))</f>
      </c>
      <c r="K255">
        <f>IF(B255="","",VLOOKUP(B255,inscriptions!$A$7:$D$473,4,0))</f>
      </c>
      <c r="L255" s="26">
        <f t="shared" si="6"/>
      </c>
      <c r="M255">
        <f>IF(B255="","",VLOOKUP(B255,inscriptions!$A$7:$O$473,15,0))</f>
      </c>
    </row>
    <row r="256" spans="1:13" ht="15">
      <c r="A256" s="43">
        <f t="shared" si="7"/>
      </c>
      <c r="B256" s="44"/>
      <c r="C256" s="45"/>
      <c r="D256" s="46">
        <f>IF(B256="","",VLOOKUP(B256,inscriptions!$A$7:$B$473,2,0))</f>
      </c>
      <c r="E256" s="46">
        <f>IF(B256="","",VLOOKUP(B256,inscriptions!$A$7:$C$473,3,0))</f>
      </c>
      <c r="F256" s="47">
        <f>IF(B256="","",VLOOKUP(B256,inscriptions!$A$7:$H$473,8,0))</f>
      </c>
      <c r="G256" s="65">
        <f>IF(B256="","",RIGHT(VLOOKUP(B256,inscriptions!$A$7:$H$473,4,0),2))</f>
      </c>
      <c r="H256" s="47">
        <f>IF(F256&lt;&gt;"",COUNTIF($F$7:F256,F256),"")</f>
      </c>
      <c r="I256" s="48">
        <f>IF(B256="","",IF(VLOOKUP(B256,inscriptions!$A$7:$F$473,6,0)="","",VLOOKUP(B256,inscriptions!$A$7:$F$473,6,0)))</f>
      </c>
      <c r="J256">
        <f>IF(B256="","",(IF(VLOOKUP(B256,inscriptions!$A$7:$G$473,7,0)=0,"",VLOOKUP(B256,inscriptions!$A$7:$G$473,7,0))))</f>
      </c>
      <c r="K256">
        <f>IF(B256="","",VLOOKUP(B256,inscriptions!$A$7:$D$473,4,0))</f>
      </c>
      <c r="L256" s="26">
        <f t="shared" si="6"/>
      </c>
      <c r="M256">
        <f>IF(B256="","",VLOOKUP(B256,inscriptions!$A$7:$O$473,15,0))</f>
      </c>
    </row>
    <row r="257" spans="1:13" ht="15">
      <c r="A257" s="43">
        <f t="shared" si="7"/>
      </c>
      <c r="B257" s="44"/>
      <c r="C257" s="45"/>
      <c r="D257" s="46">
        <f>IF(B257="","",VLOOKUP(B257,inscriptions!$A$7:$B$473,2,0))</f>
      </c>
      <c r="E257" s="46">
        <f>IF(B257="","",VLOOKUP(B257,inscriptions!$A$7:$C$473,3,0))</f>
      </c>
      <c r="F257" s="47">
        <f>IF(B257="","",VLOOKUP(B257,inscriptions!$A$7:$H$473,8,0))</f>
      </c>
      <c r="G257" s="65">
        <f>IF(B257="","",RIGHT(VLOOKUP(B257,inscriptions!$A$7:$H$473,4,0),2))</f>
      </c>
      <c r="H257" s="47">
        <f>IF(F257&lt;&gt;"",COUNTIF($F$7:F257,F257),"")</f>
      </c>
      <c r="I257" s="48">
        <f>IF(B257="","",IF(VLOOKUP(B257,inscriptions!$A$7:$F$473,6,0)="","",VLOOKUP(B257,inscriptions!$A$7:$F$473,6,0)))</f>
      </c>
      <c r="J257">
        <f>IF(B257="","",(IF(VLOOKUP(B257,inscriptions!$A$7:$G$473,7,0)=0,"",VLOOKUP(B257,inscriptions!$A$7:$G$473,7,0))))</f>
      </c>
      <c r="K257">
        <f>IF(B257="","",VLOOKUP(B257,inscriptions!$A$7:$D$473,4,0))</f>
      </c>
      <c r="L257" s="26">
        <f t="shared" si="6"/>
      </c>
      <c r="M257">
        <f>IF(B257="","",VLOOKUP(B257,inscriptions!$A$7:$O$473,15,0))</f>
      </c>
    </row>
    <row r="258" spans="1:13" ht="15">
      <c r="A258" s="43">
        <f t="shared" si="7"/>
      </c>
      <c r="B258" s="44"/>
      <c r="C258" s="45"/>
      <c r="D258" s="46">
        <f>IF(B258="","",VLOOKUP(B258,inscriptions!$A$7:$B$473,2,0))</f>
      </c>
      <c r="E258" s="46">
        <f>IF(B258="","",VLOOKUP(B258,inscriptions!$A$7:$C$473,3,0))</f>
      </c>
      <c r="F258" s="47">
        <f>IF(B258="","",VLOOKUP(B258,inscriptions!$A$7:$H$473,8,0))</f>
      </c>
      <c r="G258" s="65">
        <f>IF(B258="","",RIGHT(VLOOKUP(B258,inscriptions!$A$7:$H$473,4,0),2))</f>
      </c>
      <c r="H258" s="47">
        <f>IF(F258&lt;&gt;"",COUNTIF($F$7:F258,F258),"")</f>
      </c>
      <c r="I258" s="48">
        <f>IF(B258="","",IF(VLOOKUP(B258,inscriptions!$A$7:$F$473,6,0)="","",VLOOKUP(B258,inscriptions!$A$7:$F$473,6,0)))</f>
      </c>
      <c r="J258">
        <f>IF(B258="","",(IF(VLOOKUP(B258,inscriptions!$A$7:$G$473,7,0)=0,"",VLOOKUP(B258,inscriptions!$A$7:$G$473,7,0))))</f>
      </c>
      <c r="K258">
        <f>IF(B258="","",VLOOKUP(B258,inscriptions!$A$7:$D$473,4,0))</f>
      </c>
      <c r="L258" s="26">
        <f t="shared" si="6"/>
      </c>
      <c r="M258">
        <f>IF(B258="","",VLOOKUP(B258,inscriptions!$A$7:$O$473,15,0))</f>
      </c>
    </row>
    <row r="259" spans="1:13" ht="15">
      <c r="A259" s="43">
        <f t="shared" si="7"/>
      </c>
      <c r="B259" s="44"/>
      <c r="C259" s="45"/>
      <c r="D259" s="46">
        <f>IF(B259="","",VLOOKUP(B259,inscriptions!$A$7:$B$473,2,0))</f>
      </c>
      <c r="E259" s="46">
        <f>IF(B259="","",VLOOKUP(B259,inscriptions!$A$7:$C$473,3,0))</f>
      </c>
      <c r="F259" s="47">
        <f>IF(B259="","",VLOOKUP(B259,inscriptions!$A$7:$H$473,8,0))</f>
      </c>
      <c r="G259" s="65">
        <f>IF(B259="","",RIGHT(VLOOKUP(B259,inscriptions!$A$7:$H$473,4,0),2))</f>
      </c>
      <c r="H259" s="47">
        <f>IF(F259&lt;&gt;"",COUNTIF($F$7:F259,F259),"")</f>
      </c>
      <c r="I259" s="48">
        <f>IF(B259="","",IF(VLOOKUP(B259,inscriptions!$A$7:$F$473,6,0)="","",VLOOKUP(B259,inscriptions!$A$7:$F$473,6,0)))</f>
      </c>
      <c r="J259">
        <f>IF(B259="","",(IF(VLOOKUP(B259,inscriptions!$A$7:$G$473,7,0)=0,"",VLOOKUP(B259,inscriptions!$A$7:$G$473,7,0))))</f>
      </c>
      <c r="K259">
        <f>IF(B259="","",VLOOKUP(B259,inscriptions!$A$7:$D$473,4,0))</f>
      </c>
      <c r="L259" s="26">
        <f t="shared" si="6"/>
      </c>
      <c r="M259">
        <f>IF(B259="","",VLOOKUP(B259,inscriptions!$A$7:$O$473,15,0))</f>
      </c>
    </row>
    <row r="260" spans="1:13" ht="15">
      <c r="A260" s="43">
        <f t="shared" si="7"/>
      </c>
      <c r="B260" s="44"/>
      <c r="C260" s="45"/>
      <c r="D260" s="46">
        <f>IF(B260="","",VLOOKUP(B260,inscriptions!$A$7:$B$473,2,0))</f>
      </c>
      <c r="E260" s="46">
        <f>IF(B260="","",VLOOKUP(B260,inscriptions!$A$7:$C$473,3,0))</f>
      </c>
      <c r="F260" s="47">
        <f>IF(B260="","",VLOOKUP(B260,inscriptions!$A$7:$H$473,8,0))</f>
      </c>
      <c r="G260" s="65">
        <f>IF(B260="","",RIGHT(VLOOKUP(B260,inscriptions!$A$7:$H$473,4,0),2))</f>
      </c>
      <c r="H260" s="47">
        <f>IF(F260&lt;&gt;"",COUNTIF($F$7:F260,F260),"")</f>
      </c>
      <c r="I260" s="48">
        <f>IF(B260="","",IF(VLOOKUP(B260,inscriptions!$A$7:$F$473,6,0)="","",VLOOKUP(B260,inscriptions!$A$7:$F$473,6,0)))</f>
      </c>
      <c r="J260">
        <f>IF(B260="","",(IF(VLOOKUP(B260,inscriptions!$A$7:$G$473,7,0)=0,"",VLOOKUP(B260,inscriptions!$A$7:$G$473,7,0))))</f>
      </c>
      <c r="K260">
        <f>IF(B260="","",VLOOKUP(B260,inscriptions!$A$7:$D$473,4,0))</f>
      </c>
      <c r="L260" s="26">
        <f t="shared" si="6"/>
      </c>
      <c r="M260">
        <f>IF(B260="","",VLOOKUP(B260,inscriptions!$A$7:$O$473,15,0))</f>
      </c>
    </row>
    <row r="261" spans="1:13" ht="15">
      <c r="A261" s="43">
        <f t="shared" si="7"/>
      </c>
      <c r="B261" s="44"/>
      <c r="C261" s="45"/>
      <c r="D261" s="46">
        <f>IF(B261="","",VLOOKUP(B261,inscriptions!$A$7:$B$473,2,0))</f>
      </c>
      <c r="E261" s="46">
        <f>IF(B261="","",VLOOKUP(B261,inscriptions!$A$7:$C$473,3,0))</f>
      </c>
      <c r="F261" s="47">
        <f>IF(B261="","",VLOOKUP(B261,inscriptions!$A$7:$H$473,8,0))</f>
      </c>
      <c r="G261" s="65">
        <f>IF(B261="","",RIGHT(VLOOKUP(B261,inscriptions!$A$7:$H$473,4,0),2))</f>
      </c>
      <c r="H261" s="47">
        <f>IF(F261&lt;&gt;"",COUNTIF($F$7:F261,F261),"")</f>
      </c>
      <c r="I261" s="48">
        <f>IF(B261="","",IF(VLOOKUP(B261,inscriptions!$A$7:$F$473,6,0)="","",VLOOKUP(B261,inscriptions!$A$7:$F$473,6,0)))</f>
      </c>
      <c r="J261">
        <f>IF(B261="","",(IF(VLOOKUP(B261,inscriptions!$A$7:$G$473,7,0)=0,"",VLOOKUP(B261,inscriptions!$A$7:$G$473,7,0))))</f>
      </c>
      <c r="K261">
        <f>IF(B261="","",VLOOKUP(B261,inscriptions!$A$7:$D$473,4,0))</f>
      </c>
      <c r="L261" s="26">
        <f t="shared" si="6"/>
      </c>
      <c r="M261">
        <f>IF(B261="","",VLOOKUP(B261,inscriptions!$A$7:$O$473,15,0))</f>
      </c>
    </row>
    <row r="262" spans="1:13" ht="15">
      <c r="A262" s="43">
        <f t="shared" si="7"/>
      </c>
      <c r="B262" s="44"/>
      <c r="C262" s="45"/>
      <c r="D262" s="46">
        <f>IF(B262="","",VLOOKUP(B262,inscriptions!$A$7:$B$473,2,0))</f>
      </c>
      <c r="E262" s="46">
        <f>IF(B262="","",VLOOKUP(B262,inscriptions!$A$7:$C$473,3,0))</f>
      </c>
      <c r="F262" s="47">
        <f>IF(B262="","",VLOOKUP(B262,inscriptions!$A$7:$H$473,8,0))</f>
      </c>
      <c r="G262" s="65">
        <f>IF(B262="","",RIGHT(VLOOKUP(B262,inscriptions!$A$7:$H$473,4,0),2))</f>
      </c>
      <c r="H262" s="47">
        <f>IF(F262&lt;&gt;"",COUNTIF($F$7:F262,F262),"")</f>
      </c>
      <c r="I262" s="48">
        <f>IF(B262="","",IF(VLOOKUP(B262,inscriptions!$A$7:$F$473,6,0)="","",VLOOKUP(B262,inscriptions!$A$7:$F$473,6,0)))</f>
      </c>
      <c r="J262">
        <f>IF(B262="","",(IF(VLOOKUP(B262,inscriptions!$A$7:$G$473,7,0)=0,"",VLOOKUP(B262,inscriptions!$A$7:$G$473,7,0))))</f>
      </c>
      <c r="K262">
        <f>IF(B262="","",VLOOKUP(B262,inscriptions!$A$7:$D$473,4,0))</f>
      </c>
      <c r="L262" s="26">
        <f t="shared" si="6"/>
      </c>
      <c r="M262">
        <f>IF(B262="","",VLOOKUP(B262,inscriptions!$A$7:$O$473,15,0))</f>
      </c>
    </row>
    <row r="263" spans="1:13" ht="15">
      <c r="A263" s="43">
        <f t="shared" si="7"/>
      </c>
      <c r="B263" s="44"/>
      <c r="C263" s="45"/>
      <c r="D263" s="46">
        <f>IF(B263="","",VLOOKUP(B263,inscriptions!$A$7:$B$473,2,0))</f>
      </c>
      <c r="E263" s="46">
        <f>IF(B263="","",VLOOKUP(B263,inscriptions!$A$7:$C$473,3,0))</f>
      </c>
      <c r="F263" s="47">
        <f>IF(B263="","",VLOOKUP(B263,inscriptions!$A$7:$H$473,8,0))</f>
      </c>
      <c r="G263" s="65">
        <f>IF(B263="","",RIGHT(VLOOKUP(B263,inscriptions!$A$7:$H$473,4,0),2))</f>
      </c>
      <c r="H263" s="47">
        <f>IF(F263&lt;&gt;"",COUNTIF($F$7:F263,F263),"")</f>
      </c>
      <c r="I263" s="48">
        <f>IF(B263="","",IF(VLOOKUP(B263,inscriptions!$A$7:$F$473,6,0)="","",VLOOKUP(B263,inscriptions!$A$7:$F$473,6,0)))</f>
      </c>
      <c r="J263">
        <f>IF(B263="","",(IF(VLOOKUP(B263,inscriptions!$A$7:$G$473,7,0)=0,"",VLOOKUP(B263,inscriptions!$A$7:$G$473,7,0))))</f>
      </c>
      <c r="K263">
        <f>IF(B263="","",VLOOKUP(B263,inscriptions!$A$7:$D$473,4,0))</f>
      </c>
      <c r="L263" s="26">
        <f t="shared" si="6"/>
      </c>
      <c r="M263">
        <f>IF(B263="","",VLOOKUP(B263,inscriptions!$A$7:$O$473,15,0))</f>
      </c>
    </row>
    <row r="264" spans="1:13" ht="15">
      <c r="A264" s="43">
        <f t="shared" si="7"/>
      </c>
      <c r="B264" s="44"/>
      <c r="C264" s="45"/>
      <c r="D264" s="46">
        <f>IF(B264="","",VLOOKUP(B264,inscriptions!$A$7:$B$473,2,0))</f>
      </c>
      <c r="E264" s="46">
        <f>IF(B264="","",VLOOKUP(B264,inscriptions!$A$7:$C$473,3,0))</f>
      </c>
      <c r="F264" s="47">
        <f>IF(B264="","",VLOOKUP(B264,inscriptions!$A$7:$H$473,8,0))</f>
      </c>
      <c r="G264" s="65">
        <f>IF(B264="","",RIGHT(VLOOKUP(B264,inscriptions!$A$7:$H$473,4,0),2))</f>
      </c>
      <c r="H264" s="47">
        <f>IF(F264&lt;&gt;"",COUNTIF($F$7:F264,F264),"")</f>
      </c>
      <c r="I264" s="48">
        <f>IF(B264="","",IF(VLOOKUP(B264,inscriptions!$A$7:$F$473,6,0)="","",VLOOKUP(B264,inscriptions!$A$7:$F$473,6,0)))</f>
      </c>
      <c r="J264">
        <f>IF(B264="","",(IF(VLOOKUP(B264,inscriptions!$A$7:$G$473,7,0)=0,"",VLOOKUP(B264,inscriptions!$A$7:$G$473,7,0))))</f>
      </c>
      <c r="K264">
        <f>IF(B264="","",VLOOKUP(B264,inscriptions!$A$7:$D$473,4,0))</f>
      </c>
      <c r="L264" s="26">
        <f aca="true" t="shared" si="8" ref="L264:L327">IF(C264="","",HOUR(C264)*10000+MINUTE(C264)*100+SECOND(C264))</f>
      </c>
      <c r="M264">
        <f>IF(B264="","",VLOOKUP(B264,inscriptions!$A$7:$O$473,15,0))</f>
      </c>
    </row>
    <row r="265" spans="1:13" ht="15">
      <c r="A265" s="43">
        <f aca="true" t="shared" si="9" ref="A265:A328">IF(C265="","",A264+1)</f>
      </c>
      <c r="B265" s="44"/>
      <c r="C265" s="45"/>
      <c r="D265" s="46">
        <f>IF(B265="","",VLOOKUP(B265,inscriptions!$A$7:$B$473,2,0))</f>
      </c>
      <c r="E265" s="46">
        <f>IF(B265="","",VLOOKUP(B265,inscriptions!$A$7:$C$473,3,0))</f>
      </c>
      <c r="F265" s="47">
        <f>IF(B265="","",VLOOKUP(B265,inscriptions!$A$7:$H$473,8,0))</f>
      </c>
      <c r="G265" s="65">
        <f>IF(B265="","",RIGHT(VLOOKUP(B265,inscriptions!$A$7:$H$473,4,0),2))</f>
      </c>
      <c r="H265" s="47">
        <f>IF(F265&lt;&gt;"",COUNTIF($F$7:F265,F265),"")</f>
      </c>
      <c r="I265" s="48">
        <f>IF(B265="","",IF(VLOOKUP(B265,inscriptions!$A$7:$F$473,6,0)="","",VLOOKUP(B265,inscriptions!$A$7:$F$473,6,0)))</f>
      </c>
      <c r="J265">
        <f>IF(B265="","",(IF(VLOOKUP(B265,inscriptions!$A$7:$G$473,7,0)=0,"",VLOOKUP(B265,inscriptions!$A$7:$G$473,7,0))))</f>
      </c>
      <c r="K265">
        <f>IF(B265="","",VLOOKUP(B265,inscriptions!$A$7:$D$473,4,0))</f>
      </c>
      <c r="L265" s="26">
        <f t="shared" si="8"/>
      </c>
      <c r="M265">
        <f>IF(B265="","",VLOOKUP(B265,inscriptions!$A$7:$O$473,15,0))</f>
      </c>
    </row>
    <row r="266" spans="1:13" ht="15">
      <c r="A266" s="43">
        <f t="shared" si="9"/>
      </c>
      <c r="B266" s="44"/>
      <c r="C266" s="45"/>
      <c r="D266" s="46">
        <f>IF(B266="","",VLOOKUP(B266,inscriptions!$A$7:$B$473,2,0))</f>
      </c>
      <c r="E266" s="46">
        <f>IF(B266="","",VLOOKUP(B266,inscriptions!$A$7:$C$473,3,0))</f>
      </c>
      <c r="F266" s="47">
        <f>IF(B266="","",VLOOKUP(B266,inscriptions!$A$7:$H$473,8,0))</f>
      </c>
      <c r="G266" s="65">
        <f>IF(B266="","",RIGHT(VLOOKUP(B266,inscriptions!$A$7:$H$473,4,0),2))</f>
      </c>
      <c r="H266" s="47">
        <f>IF(F266&lt;&gt;"",COUNTIF($F$7:F266,F266),"")</f>
      </c>
      <c r="I266" s="48">
        <f>IF(B266="","",IF(VLOOKUP(B266,inscriptions!$A$7:$F$473,6,0)="","",VLOOKUP(B266,inscriptions!$A$7:$F$473,6,0)))</f>
      </c>
      <c r="J266">
        <f>IF(B266="","",(IF(VLOOKUP(B266,inscriptions!$A$7:$G$473,7,0)=0,"",VLOOKUP(B266,inscriptions!$A$7:$G$473,7,0))))</f>
      </c>
      <c r="K266">
        <f>IF(B266="","",VLOOKUP(B266,inscriptions!$A$7:$D$473,4,0))</f>
      </c>
      <c r="L266" s="26">
        <f t="shared" si="8"/>
      </c>
      <c r="M266">
        <f>IF(B266="","",VLOOKUP(B266,inscriptions!$A$7:$O$473,15,0))</f>
      </c>
    </row>
    <row r="267" spans="1:13" ht="15">
      <c r="A267" s="43">
        <f t="shared" si="9"/>
      </c>
      <c r="B267" s="44"/>
      <c r="C267" s="45"/>
      <c r="D267" s="46">
        <f>IF(B267="","",VLOOKUP(B267,inscriptions!$A$7:$B$473,2,0))</f>
      </c>
      <c r="E267" s="46">
        <f>IF(B267="","",VLOOKUP(B267,inscriptions!$A$7:$C$473,3,0))</f>
      </c>
      <c r="F267" s="47">
        <f>IF(B267="","",VLOOKUP(B267,inscriptions!$A$7:$H$473,8,0))</f>
      </c>
      <c r="G267" s="65">
        <f>IF(B267="","",RIGHT(VLOOKUP(B267,inscriptions!$A$7:$H$473,4,0),2))</f>
      </c>
      <c r="H267" s="47">
        <f>IF(F267&lt;&gt;"",COUNTIF($F$7:F267,F267),"")</f>
      </c>
      <c r="I267" s="48">
        <f>IF(B267="","",IF(VLOOKUP(B267,inscriptions!$A$7:$F$473,6,0)="","",VLOOKUP(B267,inscriptions!$A$7:$F$473,6,0)))</f>
      </c>
      <c r="J267">
        <f>IF(B267="","",(IF(VLOOKUP(B267,inscriptions!$A$7:$G$473,7,0)=0,"",VLOOKUP(B267,inscriptions!$A$7:$G$473,7,0))))</f>
      </c>
      <c r="K267">
        <f>IF(B267="","",VLOOKUP(B267,inscriptions!$A$7:$D$473,4,0))</f>
      </c>
      <c r="L267" s="26">
        <f t="shared" si="8"/>
      </c>
      <c r="M267">
        <f>IF(B267="","",VLOOKUP(B267,inscriptions!$A$7:$O$473,15,0))</f>
      </c>
    </row>
    <row r="268" spans="1:13" ht="15">
      <c r="A268" s="43">
        <f t="shared" si="9"/>
      </c>
      <c r="B268" s="44"/>
      <c r="C268" s="45"/>
      <c r="D268" s="46">
        <f>IF(B268="","",VLOOKUP(B268,inscriptions!$A$7:$B$473,2,0))</f>
      </c>
      <c r="E268" s="46">
        <f>IF(B268="","",VLOOKUP(B268,inscriptions!$A$7:$C$473,3,0))</f>
      </c>
      <c r="F268" s="47">
        <f>IF(B268="","",VLOOKUP(B268,inscriptions!$A$7:$H$473,8,0))</f>
      </c>
      <c r="G268" s="65">
        <f>IF(B268="","",RIGHT(VLOOKUP(B268,inscriptions!$A$7:$H$473,4,0),2))</f>
      </c>
      <c r="H268" s="47">
        <f>IF(F268&lt;&gt;"",COUNTIF($F$7:F268,F268),"")</f>
      </c>
      <c r="I268" s="48">
        <f>IF(B268="","",IF(VLOOKUP(B268,inscriptions!$A$7:$F$473,6,0)="","",VLOOKUP(B268,inscriptions!$A$7:$F$473,6,0)))</f>
      </c>
      <c r="J268">
        <f>IF(B268="","",(IF(VLOOKUP(B268,inscriptions!$A$7:$G$473,7,0)=0,"",VLOOKUP(B268,inscriptions!$A$7:$G$473,7,0))))</f>
      </c>
      <c r="K268">
        <f>IF(B268="","",VLOOKUP(B268,inscriptions!$A$7:$D$473,4,0))</f>
      </c>
      <c r="L268" s="26">
        <f t="shared" si="8"/>
      </c>
      <c r="M268">
        <f>IF(B268="","",VLOOKUP(B268,inscriptions!$A$7:$O$473,15,0))</f>
      </c>
    </row>
    <row r="269" spans="1:13" ht="15">
      <c r="A269" s="43">
        <f t="shared" si="9"/>
      </c>
      <c r="B269" s="44"/>
      <c r="C269" s="45"/>
      <c r="D269" s="46">
        <f>IF(B269="","",VLOOKUP(B269,inscriptions!$A$7:$B$473,2,0))</f>
      </c>
      <c r="E269" s="46">
        <f>IF(B269="","",VLOOKUP(B269,inscriptions!$A$7:$C$473,3,0))</f>
      </c>
      <c r="F269" s="47">
        <f>IF(B269="","",VLOOKUP(B269,inscriptions!$A$7:$H$473,8,0))</f>
      </c>
      <c r="G269" s="65">
        <f>IF(B269="","",RIGHT(VLOOKUP(B269,inscriptions!$A$7:$H$473,4,0),2))</f>
      </c>
      <c r="H269" s="47">
        <f>IF(F269&lt;&gt;"",COUNTIF($F$7:F269,F269),"")</f>
      </c>
      <c r="I269" s="48">
        <f>IF(B269="","",IF(VLOOKUP(B269,inscriptions!$A$7:$F$473,6,0)="","",VLOOKUP(B269,inscriptions!$A$7:$F$473,6,0)))</f>
      </c>
      <c r="J269">
        <f>IF(B269="","",(IF(VLOOKUP(B269,inscriptions!$A$7:$G$473,7,0)=0,"",VLOOKUP(B269,inscriptions!$A$7:$G$473,7,0))))</f>
      </c>
      <c r="K269">
        <f>IF(B269="","",VLOOKUP(B269,inscriptions!$A$7:$D$473,4,0))</f>
      </c>
      <c r="L269" s="26">
        <f t="shared" si="8"/>
      </c>
      <c r="M269">
        <f>IF(B269="","",VLOOKUP(B269,inscriptions!$A$7:$O$473,15,0))</f>
      </c>
    </row>
    <row r="270" spans="1:13" ht="15">
      <c r="A270" s="43">
        <f t="shared" si="9"/>
      </c>
      <c r="B270" s="44"/>
      <c r="C270" s="45"/>
      <c r="D270" s="46">
        <f>IF(B270="","",VLOOKUP(B270,inscriptions!$A$7:$B$473,2,0))</f>
      </c>
      <c r="E270" s="46">
        <f>IF(B270="","",VLOOKUP(B270,inscriptions!$A$7:$C$473,3,0))</f>
      </c>
      <c r="F270" s="47">
        <f>IF(B270="","",VLOOKUP(B270,inscriptions!$A$7:$H$473,8,0))</f>
      </c>
      <c r="G270" s="65">
        <f>IF(B270="","",RIGHT(VLOOKUP(B270,inscriptions!$A$7:$H$473,4,0),2))</f>
      </c>
      <c r="H270" s="47">
        <f>IF(F270&lt;&gt;"",COUNTIF($F$7:F270,F270),"")</f>
      </c>
      <c r="I270" s="48">
        <f>IF(B270="","",IF(VLOOKUP(B270,inscriptions!$A$7:$F$473,6,0)="","",VLOOKUP(B270,inscriptions!$A$7:$F$473,6,0)))</f>
      </c>
      <c r="J270">
        <f>IF(B270="","",(IF(VLOOKUP(B270,inscriptions!$A$7:$G$473,7,0)=0,"",VLOOKUP(B270,inscriptions!$A$7:$G$473,7,0))))</f>
      </c>
      <c r="K270">
        <f>IF(B270="","",VLOOKUP(B270,inscriptions!$A$7:$D$473,4,0))</f>
      </c>
      <c r="L270" s="26">
        <f t="shared" si="8"/>
      </c>
      <c r="M270">
        <f>IF(B270="","",VLOOKUP(B270,inscriptions!$A$7:$O$473,15,0))</f>
      </c>
    </row>
    <row r="271" spans="1:13" ht="15">
      <c r="A271" s="43">
        <f t="shared" si="9"/>
      </c>
      <c r="B271" s="44"/>
      <c r="C271" s="45"/>
      <c r="D271" s="46">
        <f>IF(B271="","",VLOOKUP(B271,inscriptions!$A$7:$B$473,2,0))</f>
      </c>
      <c r="E271" s="46">
        <f>IF(B271="","",VLOOKUP(B271,inscriptions!$A$7:$C$473,3,0))</f>
      </c>
      <c r="F271" s="47">
        <f>IF(B271="","",VLOOKUP(B271,inscriptions!$A$7:$H$473,8,0))</f>
      </c>
      <c r="G271" s="65">
        <f>IF(B271="","",RIGHT(VLOOKUP(B271,inscriptions!$A$7:$H$473,4,0),2))</f>
      </c>
      <c r="H271" s="47">
        <f>IF(F271&lt;&gt;"",COUNTIF($F$7:F271,F271),"")</f>
      </c>
      <c r="I271" s="48">
        <f>IF(B271="","",IF(VLOOKUP(B271,inscriptions!$A$7:$F$473,6,0)="","",VLOOKUP(B271,inscriptions!$A$7:$F$473,6,0)))</f>
      </c>
      <c r="J271">
        <f>IF(B271="","",(IF(VLOOKUP(B271,inscriptions!$A$7:$G$473,7,0)=0,"",VLOOKUP(B271,inscriptions!$A$7:$G$473,7,0))))</f>
      </c>
      <c r="K271">
        <f>IF(B271="","",VLOOKUP(B271,inscriptions!$A$7:$D$473,4,0))</f>
      </c>
      <c r="L271" s="26">
        <f t="shared" si="8"/>
      </c>
      <c r="M271">
        <f>IF(B271="","",VLOOKUP(B271,inscriptions!$A$7:$O$473,15,0))</f>
      </c>
    </row>
    <row r="272" spans="1:13" ht="15">
      <c r="A272" s="43">
        <f t="shared" si="9"/>
      </c>
      <c r="B272" s="44"/>
      <c r="C272" s="45"/>
      <c r="D272" s="46">
        <f>IF(B272="","",VLOOKUP(B272,inscriptions!$A$7:$B$473,2,0))</f>
      </c>
      <c r="E272" s="46">
        <f>IF(B272="","",VLOOKUP(B272,inscriptions!$A$7:$C$473,3,0))</f>
      </c>
      <c r="F272" s="47">
        <f>IF(B272="","",VLOOKUP(B272,inscriptions!$A$7:$H$473,8,0))</f>
      </c>
      <c r="G272" s="65">
        <f>IF(B272="","",RIGHT(VLOOKUP(B272,inscriptions!$A$7:$H$473,4,0),2))</f>
      </c>
      <c r="H272" s="47">
        <f>IF(F272&lt;&gt;"",COUNTIF($F$7:F272,F272),"")</f>
      </c>
      <c r="I272" s="48">
        <f>IF(B272="","",IF(VLOOKUP(B272,inscriptions!$A$7:$F$473,6,0)="","",VLOOKUP(B272,inscriptions!$A$7:$F$473,6,0)))</f>
      </c>
      <c r="J272">
        <f>IF(B272="","",(IF(VLOOKUP(B272,inscriptions!$A$7:$G$473,7,0)=0,"",VLOOKUP(B272,inscriptions!$A$7:$G$473,7,0))))</f>
      </c>
      <c r="K272">
        <f>IF(B272="","",VLOOKUP(B272,inscriptions!$A$7:$D$473,4,0))</f>
      </c>
      <c r="L272" s="26">
        <f t="shared" si="8"/>
      </c>
      <c r="M272">
        <f>IF(B272="","",VLOOKUP(B272,inscriptions!$A$7:$O$473,15,0))</f>
      </c>
    </row>
    <row r="273" spans="1:13" ht="15">
      <c r="A273" s="43">
        <f t="shared" si="9"/>
      </c>
      <c r="B273" s="44"/>
      <c r="C273" s="45"/>
      <c r="D273" s="46">
        <f>IF(B273="","",VLOOKUP(B273,inscriptions!$A$7:$B$473,2,0))</f>
      </c>
      <c r="E273" s="46">
        <f>IF(B273="","",VLOOKUP(B273,inscriptions!$A$7:$C$473,3,0))</f>
      </c>
      <c r="F273" s="47">
        <f>IF(B273="","",VLOOKUP(B273,inscriptions!$A$7:$H$473,8,0))</f>
      </c>
      <c r="G273" s="65">
        <f>IF(B273="","",RIGHT(VLOOKUP(B273,inscriptions!$A$7:$H$473,4,0),2))</f>
      </c>
      <c r="H273" s="47">
        <f>IF(F273&lt;&gt;"",COUNTIF($F$7:F273,F273),"")</f>
      </c>
      <c r="I273" s="48">
        <f>IF(B273="","",IF(VLOOKUP(B273,inscriptions!$A$7:$F$473,6,0)="","",VLOOKUP(B273,inscriptions!$A$7:$F$473,6,0)))</f>
      </c>
      <c r="J273">
        <f>IF(B273="","",(IF(VLOOKUP(B273,inscriptions!$A$7:$G$473,7,0)=0,"",VLOOKUP(B273,inscriptions!$A$7:$G$473,7,0))))</f>
      </c>
      <c r="K273">
        <f>IF(B273="","",VLOOKUP(B273,inscriptions!$A$7:$D$473,4,0))</f>
      </c>
      <c r="L273" s="26">
        <f t="shared" si="8"/>
      </c>
      <c r="M273">
        <f>IF(B273="","",VLOOKUP(B273,inscriptions!$A$7:$O$473,15,0))</f>
      </c>
    </row>
    <row r="274" spans="1:13" ht="15">
      <c r="A274" s="43">
        <f t="shared" si="9"/>
      </c>
      <c r="B274" s="44"/>
      <c r="C274" s="45"/>
      <c r="D274" s="46">
        <f>IF(B274="","",VLOOKUP(B274,inscriptions!$A$7:$B$473,2,0))</f>
      </c>
      <c r="E274" s="46">
        <f>IF(B274="","",VLOOKUP(B274,inscriptions!$A$7:$C$473,3,0))</f>
      </c>
      <c r="F274" s="47">
        <f>IF(B274="","",VLOOKUP(B274,inscriptions!$A$7:$H$473,8,0))</f>
      </c>
      <c r="G274" s="65">
        <f>IF(B274="","",RIGHT(VLOOKUP(B274,inscriptions!$A$7:$H$473,4,0),2))</f>
      </c>
      <c r="H274" s="47">
        <f>IF(F274&lt;&gt;"",COUNTIF($F$7:F274,F274),"")</f>
      </c>
      <c r="I274" s="48">
        <f>IF(B274="","",IF(VLOOKUP(B274,inscriptions!$A$7:$F$473,6,0)="","",VLOOKUP(B274,inscriptions!$A$7:$F$473,6,0)))</f>
      </c>
      <c r="J274">
        <f>IF(B274="","",(IF(VLOOKUP(B274,inscriptions!$A$7:$G$473,7,0)=0,"",VLOOKUP(B274,inscriptions!$A$7:$G$473,7,0))))</f>
      </c>
      <c r="K274">
        <f>IF(B274="","",VLOOKUP(B274,inscriptions!$A$7:$D$473,4,0))</f>
      </c>
      <c r="L274" s="26">
        <f t="shared" si="8"/>
      </c>
      <c r="M274">
        <f>IF(B274="","",VLOOKUP(B274,inscriptions!$A$7:$O$473,15,0))</f>
      </c>
    </row>
    <row r="275" spans="1:13" ht="15">
      <c r="A275" s="43">
        <f t="shared" si="9"/>
      </c>
      <c r="B275" s="44"/>
      <c r="C275" s="45"/>
      <c r="D275" s="46">
        <f>IF(B275="","",VLOOKUP(B275,inscriptions!$A$7:$B$473,2,0))</f>
      </c>
      <c r="E275" s="46">
        <f>IF(B275="","",VLOOKUP(B275,inscriptions!$A$7:$C$473,3,0))</f>
      </c>
      <c r="F275" s="47">
        <f>IF(B275="","",VLOOKUP(B275,inscriptions!$A$7:$H$473,8,0))</f>
      </c>
      <c r="G275" s="65">
        <f>IF(B275="","",RIGHT(VLOOKUP(B275,inscriptions!$A$7:$H$473,4,0),2))</f>
      </c>
      <c r="H275" s="47">
        <f>IF(F275&lt;&gt;"",COUNTIF($F$7:F275,F275),"")</f>
      </c>
      <c r="I275" s="48">
        <f>IF(B275="","",IF(VLOOKUP(B275,inscriptions!$A$7:$F$473,6,0)="","",VLOOKUP(B275,inscriptions!$A$7:$F$473,6,0)))</f>
      </c>
      <c r="J275">
        <f>IF(B275="","",(IF(VLOOKUP(B275,inscriptions!$A$7:$G$473,7,0)=0,"",VLOOKUP(B275,inscriptions!$A$7:$G$473,7,0))))</f>
      </c>
      <c r="K275">
        <f>IF(B275="","",VLOOKUP(B275,inscriptions!$A$7:$D$473,4,0))</f>
      </c>
      <c r="L275" s="26">
        <f t="shared" si="8"/>
      </c>
      <c r="M275">
        <f>IF(B275="","",VLOOKUP(B275,inscriptions!$A$7:$O$473,15,0))</f>
      </c>
    </row>
    <row r="276" spans="1:13" ht="15">
      <c r="A276" s="43">
        <f t="shared" si="9"/>
      </c>
      <c r="B276" s="44"/>
      <c r="C276" s="45"/>
      <c r="D276" s="46">
        <f>IF(B276="","",VLOOKUP(B276,inscriptions!$A$7:$B$473,2,0))</f>
      </c>
      <c r="E276" s="46">
        <f>IF(B276="","",VLOOKUP(B276,inscriptions!$A$7:$C$473,3,0))</f>
      </c>
      <c r="F276" s="47">
        <f>IF(B276="","",VLOOKUP(B276,inscriptions!$A$7:$H$473,8,0))</f>
      </c>
      <c r="G276" s="65">
        <f>IF(B276="","",RIGHT(VLOOKUP(B276,inscriptions!$A$7:$H$473,4,0),2))</f>
      </c>
      <c r="H276" s="47">
        <f>IF(F276&lt;&gt;"",COUNTIF($F$7:F276,F276),"")</f>
      </c>
      <c r="I276" s="48">
        <f>IF(B276="","",IF(VLOOKUP(B276,inscriptions!$A$7:$F$473,6,0)="","",VLOOKUP(B276,inscriptions!$A$7:$F$473,6,0)))</f>
      </c>
      <c r="J276">
        <f>IF(B276="","",(IF(VLOOKUP(B276,inscriptions!$A$7:$G$473,7,0)=0,"",VLOOKUP(B276,inscriptions!$A$7:$G$473,7,0))))</f>
      </c>
      <c r="K276">
        <f>IF(B276="","",VLOOKUP(B276,inscriptions!$A$7:$D$473,4,0))</f>
      </c>
      <c r="L276" s="26">
        <f t="shared" si="8"/>
      </c>
      <c r="M276">
        <f>IF(B276="","",VLOOKUP(B276,inscriptions!$A$7:$O$473,15,0))</f>
      </c>
    </row>
    <row r="277" spans="1:13" ht="15">
      <c r="A277" s="43">
        <f t="shared" si="9"/>
      </c>
      <c r="B277" s="44"/>
      <c r="C277" s="45"/>
      <c r="D277" s="46">
        <f>IF(B277="","",VLOOKUP(B277,inscriptions!$A$7:$B$473,2,0))</f>
      </c>
      <c r="E277" s="46">
        <f>IF(B277="","",VLOOKUP(B277,inscriptions!$A$7:$C$473,3,0))</f>
      </c>
      <c r="F277" s="47">
        <f>IF(B277="","",VLOOKUP(B277,inscriptions!$A$7:$H$473,8,0))</f>
      </c>
      <c r="G277" s="65">
        <f>IF(B277="","",RIGHT(VLOOKUP(B277,inscriptions!$A$7:$H$473,4,0),2))</f>
      </c>
      <c r="H277" s="47">
        <f>IF(F277&lt;&gt;"",COUNTIF($F$7:F277,F277),"")</f>
      </c>
      <c r="I277" s="48">
        <f>IF(B277="","",IF(VLOOKUP(B277,inscriptions!$A$7:$F$473,6,0)="","",VLOOKUP(B277,inscriptions!$A$7:$F$473,6,0)))</f>
      </c>
      <c r="J277">
        <f>IF(B277="","",(IF(VLOOKUP(B277,inscriptions!$A$7:$G$473,7,0)=0,"",VLOOKUP(B277,inscriptions!$A$7:$G$473,7,0))))</f>
      </c>
      <c r="K277">
        <f>IF(B277="","",VLOOKUP(B277,inscriptions!$A$7:$D$473,4,0))</f>
      </c>
      <c r="L277" s="26">
        <f t="shared" si="8"/>
      </c>
      <c r="M277">
        <f>IF(B277="","",VLOOKUP(B277,inscriptions!$A$7:$O$473,15,0))</f>
      </c>
    </row>
    <row r="278" spans="1:13" ht="15">
      <c r="A278" s="43">
        <f t="shared" si="9"/>
      </c>
      <c r="B278" s="44"/>
      <c r="C278" s="45"/>
      <c r="D278" s="46">
        <f>IF(B278="","",VLOOKUP(B278,inscriptions!$A$7:$B$473,2,0))</f>
      </c>
      <c r="E278" s="46">
        <f>IF(B278="","",VLOOKUP(B278,inscriptions!$A$7:$C$473,3,0))</f>
      </c>
      <c r="F278" s="47">
        <f>IF(B278="","",VLOOKUP(B278,inscriptions!$A$7:$H$473,8,0))</f>
      </c>
      <c r="G278" s="65">
        <f>IF(B278="","",RIGHT(VLOOKUP(B278,inscriptions!$A$7:$H$473,4,0),2))</f>
      </c>
      <c r="H278" s="47">
        <f>IF(F278&lt;&gt;"",COUNTIF($F$7:F278,F278),"")</f>
      </c>
      <c r="I278" s="48">
        <f>IF(B278="","",IF(VLOOKUP(B278,inscriptions!$A$7:$F$473,6,0)="","",VLOOKUP(B278,inscriptions!$A$7:$F$473,6,0)))</f>
      </c>
      <c r="J278">
        <f>IF(B278="","",(IF(VLOOKUP(B278,inscriptions!$A$7:$G$473,7,0)=0,"",VLOOKUP(B278,inscriptions!$A$7:$G$473,7,0))))</f>
      </c>
      <c r="K278">
        <f>IF(B278="","",VLOOKUP(B278,inscriptions!$A$7:$D$473,4,0))</f>
      </c>
      <c r="L278" s="26">
        <f t="shared" si="8"/>
      </c>
      <c r="M278">
        <f>IF(B278="","",VLOOKUP(B278,inscriptions!$A$7:$O$473,15,0))</f>
      </c>
    </row>
    <row r="279" spans="1:13" ht="15">
      <c r="A279" s="43">
        <f t="shared" si="9"/>
      </c>
      <c r="B279" s="44"/>
      <c r="C279" s="45"/>
      <c r="D279" s="46">
        <f>IF(B279="","",VLOOKUP(B279,inscriptions!$A$7:$B$473,2,0))</f>
      </c>
      <c r="E279" s="46">
        <f>IF(B279="","",VLOOKUP(B279,inscriptions!$A$7:$C$473,3,0))</f>
      </c>
      <c r="F279" s="47">
        <f>IF(B279="","",VLOOKUP(B279,inscriptions!$A$7:$H$473,8,0))</f>
      </c>
      <c r="G279" s="65">
        <f>IF(B279="","",RIGHT(VLOOKUP(B279,inscriptions!$A$7:$H$473,4,0),2))</f>
      </c>
      <c r="H279" s="47">
        <f>IF(F279&lt;&gt;"",COUNTIF($F$7:F279,F279),"")</f>
      </c>
      <c r="I279" s="48">
        <f>IF(B279="","",IF(VLOOKUP(B279,inscriptions!$A$7:$F$473,6,0)="","",VLOOKUP(B279,inscriptions!$A$7:$F$473,6,0)))</f>
      </c>
      <c r="J279">
        <f>IF(B279="","",(IF(VLOOKUP(B279,inscriptions!$A$7:$G$473,7,0)=0,"",VLOOKUP(B279,inscriptions!$A$7:$G$473,7,0))))</f>
      </c>
      <c r="K279">
        <f>IF(B279="","",VLOOKUP(B279,inscriptions!$A$7:$D$473,4,0))</f>
      </c>
      <c r="L279" s="26">
        <f t="shared" si="8"/>
      </c>
      <c r="M279">
        <f>IF(B279="","",VLOOKUP(B279,inscriptions!$A$7:$O$473,15,0))</f>
      </c>
    </row>
    <row r="280" spans="1:13" ht="15">
      <c r="A280" s="43">
        <f t="shared" si="9"/>
      </c>
      <c r="B280" s="44"/>
      <c r="C280" s="45"/>
      <c r="D280" s="46">
        <f>IF(B280="","",VLOOKUP(B280,inscriptions!$A$7:$B$473,2,0))</f>
      </c>
      <c r="E280" s="46">
        <f>IF(B280="","",VLOOKUP(B280,inscriptions!$A$7:$C$473,3,0))</f>
      </c>
      <c r="F280" s="47">
        <f>IF(B280="","",VLOOKUP(B280,inscriptions!$A$7:$H$473,8,0))</f>
      </c>
      <c r="G280" s="65">
        <f>IF(B280="","",RIGHT(VLOOKUP(B280,inscriptions!$A$7:$H$473,4,0),2))</f>
      </c>
      <c r="H280" s="47">
        <f>IF(F280&lt;&gt;"",COUNTIF($F$7:F280,F280),"")</f>
      </c>
      <c r="I280" s="48">
        <f>IF(B280="","",IF(VLOOKUP(B280,inscriptions!$A$7:$F$473,6,0)="","",VLOOKUP(B280,inscriptions!$A$7:$F$473,6,0)))</f>
      </c>
      <c r="J280">
        <f>IF(B280="","",(IF(VLOOKUP(B280,inscriptions!$A$7:$G$473,7,0)=0,"",VLOOKUP(B280,inscriptions!$A$7:$G$473,7,0))))</f>
      </c>
      <c r="K280">
        <f>IF(B280="","",VLOOKUP(B280,inscriptions!$A$7:$D$473,4,0))</f>
      </c>
      <c r="L280" s="26">
        <f t="shared" si="8"/>
      </c>
      <c r="M280">
        <f>IF(B280="","",VLOOKUP(B280,inscriptions!$A$7:$O$473,15,0))</f>
      </c>
    </row>
    <row r="281" spans="1:13" ht="15">
      <c r="A281" s="43">
        <f t="shared" si="9"/>
      </c>
      <c r="B281" s="44"/>
      <c r="C281" s="45"/>
      <c r="D281" s="46">
        <f>IF(B281="","",VLOOKUP(B281,inscriptions!$A$7:$B$473,2,0))</f>
      </c>
      <c r="E281" s="46">
        <f>IF(B281="","",VLOOKUP(B281,inscriptions!$A$7:$C$473,3,0))</f>
      </c>
      <c r="F281" s="47">
        <f>IF(B281="","",VLOOKUP(B281,inscriptions!$A$7:$H$473,8,0))</f>
      </c>
      <c r="G281" s="65">
        <f>IF(B281="","",RIGHT(VLOOKUP(B281,inscriptions!$A$7:$H$473,4,0),2))</f>
      </c>
      <c r="H281" s="47">
        <f>IF(F281&lt;&gt;"",COUNTIF($F$7:F281,F281),"")</f>
      </c>
      <c r="I281" s="48">
        <f>IF(B281="","",IF(VLOOKUP(B281,inscriptions!$A$7:$F$473,6,0)="","",VLOOKUP(B281,inscriptions!$A$7:$F$473,6,0)))</f>
      </c>
      <c r="J281">
        <f>IF(B281="","",(IF(VLOOKUP(B281,inscriptions!$A$7:$G$473,7,0)=0,"",VLOOKUP(B281,inscriptions!$A$7:$G$473,7,0))))</f>
      </c>
      <c r="K281">
        <f>IF(B281="","",VLOOKUP(B281,inscriptions!$A$7:$D$473,4,0))</f>
      </c>
      <c r="L281" s="26">
        <f t="shared" si="8"/>
      </c>
      <c r="M281">
        <f>IF(B281="","",VLOOKUP(B281,inscriptions!$A$7:$O$473,15,0))</f>
      </c>
    </row>
    <row r="282" spans="1:13" ht="15">
      <c r="A282" s="43">
        <f t="shared" si="9"/>
      </c>
      <c r="B282" s="44"/>
      <c r="C282" s="45"/>
      <c r="D282" s="46">
        <f>IF(B282="","",VLOOKUP(B282,inscriptions!$A$7:$B$473,2,0))</f>
      </c>
      <c r="E282" s="46">
        <f>IF(B282="","",VLOOKUP(B282,inscriptions!$A$7:$C$473,3,0))</f>
      </c>
      <c r="F282" s="47">
        <f>IF(B282="","",VLOOKUP(B282,inscriptions!$A$7:$H$473,8,0))</f>
      </c>
      <c r="G282" s="65">
        <f>IF(B282="","",RIGHT(VLOOKUP(B282,inscriptions!$A$7:$H$473,4,0),2))</f>
      </c>
      <c r="H282" s="47">
        <f>IF(F282&lt;&gt;"",COUNTIF($F$7:F282,F282),"")</f>
      </c>
      <c r="I282" s="48">
        <f>IF(B282="","",IF(VLOOKUP(B282,inscriptions!$A$7:$F$473,6,0)="","",VLOOKUP(B282,inscriptions!$A$7:$F$473,6,0)))</f>
      </c>
      <c r="J282">
        <f>IF(B282="","",(IF(VLOOKUP(B282,inscriptions!$A$7:$G$473,7,0)=0,"",VLOOKUP(B282,inscriptions!$A$7:$G$473,7,0))))</f>
      </c>
      <c r="K282">
        <f>IF(B282="","",VLOOKUP(B282,inscriptions!$A$7:$D$473,4,0))</f>
      </c>
      <c r="L282" s="26">
        <f t="shared" si="8"/>
      </c>
      <c r="M282">
        <f>IF(B282="","",VLOOKUP(B282,inscriptions!$A$7:$O$473,15,0))</f>
      </c>
    </row>
    <row r="283" spans="1:13" ht="15">
      <c r="A283" s="43">
        <f t="shared" si="9"/>
      </c>
      <c r="B283" s="44"/>
      <c r="C283" s="45"/>
      <c r="D283" s="46">
        <f>IF(B283="","",VLOOKUP(B283,inscriptions!$A$7:$B$473,2,0))</f>
      </c>
      <c r="E283" s="46">
        <f>IF(B283="","",VLOOKUP(B283,inscriptions!$A$7:$C$473,3,0))</f>
      </c>
      <c r="F283" s="47">
        <f>IF(B283="","",VLOOKUP(B283,inscriptions!$A$7:$H$473,8,0))</f>
      </c>
      <c r="G283" s="65">
        <f>IF(B283="","",RIGHT(VLOOKUP(B283,inscriptions!$A$7:$H$473,4,0),2))</f>
      </c>
      <c r="H283" s="47">
        <f>IF(F283&lt;&gt;"",COUNTIF($F$7:F283,F283),"")</f>
      </c>
      <c r="I283" s="48">
        <f>IF(B283="","",IF(VLOOKUP(B283,inscriptions!$A$7:$F$473,6,0)="","",VLOOKUP(B283,inscriptions!$A$7:$F$473,6,0)))</f>
      </c>
      <c r="J283">
        <f>IF(B283="","",(IF(VLOOKUP(B283,inscriptions!$A$7:$G$473,7,0)=0,"",VLOOKUP(B283,inscriptions!$A$7:$G$473,7,0))))</f>
      </c>
      <c r="K283">
        <f>IF(B283="","",VLOOKUP(B283,inscriptions!$A$7:$D$473,4,0))</f>
      </c>
      <c r="L283" s="26">
        <f t="shared" si="8"/>
      </c>
      <c r="M283">
        <f>IF(B283="","",VLOOKUP(B283,inscriptions!$A$7:$O$473,15,0))</f>
      </c>
    </row>
    <row r="284" spans="1:13" ht="15">
      <c r="A284" s="43">
        <f t="shared" si="9"/>
      </c>
      <c r="B284" s="44"/>
      <c r="C284" s="45"/>
      <c r="D284" s="46">
        <f>IF(B284="","",VLOOKUP(B284,inscriptions!$A$7:$B$473,2,0))</f>
      </c>
      <c r="E284" s="46">
        <f>IF(B284="","",VLOOKUP(B284,inscriptions!$A$7:$C$473,3,0))</f>
      </c>
      <c r="F284" s="47">
        <f>IF(B284="","",VLOOKUP(B284,inscriptions!$A$7:$H$473,8,0))</f>
      </c>
      <c r="G284" s="65">
        <f>IF(B284="","",RIGHT(VLOOKUP(B284,inscriptions!$A$7:$H$473,4,0),2))</f>
      </c>
      <c r="H284" s="47">
        <f>IF(F284&lt;&gt;"",COUNTIF($F$7:F284,F284),"")</f>
      </c>
      <c r="I284" s="48">
        <f>IF(B284="","",IF(VLOOKUP(B284,inscriptions!$A$7:$F$473,6,0)="","",VLOOKUP(B284,inscriptions!$A$7:$F$473,6,0)))</f>
      </c>
      <c r="J284">
        <f>IF(B284="","",(IF(VLOOKUP(B284,inscriptions!$A$7:$G$473,7,0)=0,"",VLOOKUP(B284,inscriptions!$A$7:$G$473,7,0))))</f>
      </c>
      <c r="K284">
        <f>IF(B284="","",VLOOKUP(B284,inscriptions!$A$7:$D$473,4,0))</f>
      </c>
      <c r="L284" s="26">
        <f t="shared" si="8"/>
      </c>
      <c r="M284">
        <f>IF(B284="","",VLOOKUP(B284,inscriptions!$A$7:$O$473,15,0))</f>
      </c>
    </row>
    <row r="285" spans="1:13" ht="15">
      <c r="A285" s="43">
        <f t="shared" si="9"/>
      </c>
      <c r="B285" s="44"/>
      <c r="C285" s="45"/>
      <c r="D285" s="46">
        <f>IF(B285="","",VLOOKUP(B285,inscriptions!$A$7:$B$473,2,0))</f>
      </c>
      <c r="E285" s="46">
        <f>IF(B285="","",VLOOKUP(B285,inscriptions!$A$7:$C$473,3,0))</f>
      </c>
      <c r="F285" s="47">
        <f>IF(B285="","",VLOOKUP(B285,inscriptions!$A$7:$H$473,8,0))</f>
      </c>
      <c r="G285" s="65">
        <f>IF(B285="","",RIGHT(VLOOKUP(B285,inscriptions!$A$7:$H$473,4,0),2))</f>
      </c>
      <c r="H285" s="47">
        <f>IF(F285&lt;&gt;"",COUNTIF($F$7:F285,F285),"")</f>
      </c>
      <c r="I285" s="48">
        <f>IF(B285="","",IF(VLOOKUP(B285,inscriptions!$A$7:$F$473,6,0)="","",VLOOKUP(B285,inscriptions!$A$7:$F$473,6,0)))</f>
      </c>
      <c r="J285">
        <f>IF(B285="","",(IF(VLOOKUP(B285,inscriptions!$A$7:$G$473,7,0)=0,"",VLOOKUP(B285,inscriptions!$A$7:$G$473,7,0))))</f>
      </c>
      <c r="K285">
        <f>IF(B285="","",VLOOKUP(B285,inscriptions!$A$7:$D$473,4,0))</f>
      </c>
      <c r="L285" s="26">
        <f t="shared" si="8"/>
      </c>
      <c r="M285">
        <f>IF(B285="","",VLOOKUP(B285,inscriptions!$A$7:$O$473,15,0))</f>
      </c>
    </row>
    <row r="286" spans="1:13" ht="15">
      <c r="A286" s="43">
        <f t="shared" si="9"/>
      </c>
      <c r="B286" s="44"/>
      <c r="C286" s="45"/>
      <c r="D286" s="46">
        <f>IF(B286="","",VLOOKUP(B286,inscriptions!$A$7:$B$473,2,0))</f>
      </c>
      <c r="E286" s="46">
        <f>IF(B286="","",VLOOKUP(B286,inscriptions!$A$7:$C$473,3,0))</f>
      </c>
      <c r="F286" s="47">
        <f>IF(B286="","",VLOOKUP(B286,inscriptions!$A$7:$H$473,8,0))</f>
      </c>
      <c r="G286" s="65">
        <f>IF(B286="","",RIGHT(VLOOKUP(B286,inscriptions!$A$7:$H$473,4,0),2))</f>
      </c>
      <c r="H286" s="47">
        <f>IF(F286&lt;&gt;"",COUNTIF($F$7:F286,F286),"")</f>
      </c>
      <c r="I286" s="48">
        <f>IF(B286="","",IF(VLOOKUP(B286,inscriptions!$A$7:$F$473,6,0)="","",VLOOKUP(B286,inscriptions!$A$7:$F$473,6,0)))</f>
      </c>
      <c r="J286">
        <f>IF(B286="","",(IF(VLOOKUP(B286,inscriptions!$A$7:$G$473,7,0)=0,"",VLOOKUP(B286,inscriptions!$A$7:$G$473,7,0))))</f>
      </c>
      <c r="K286">
        <f>IF(B286="","",VLOOKUP(B286,inscriptions!$A$7:$D$473,4,0))</f>
      </c>
      <c r="L286" s="26">
        <f t="shared" si="8"/>
      </c>
      <c r="M286">
        <f>IF(B286="","",VLOOKUP(B286,inscriptions!$A$7:$O$473,15,0))</f>
      </c>
    </row>
    <row r="287" spans="1:13" ht="15">
      <c r="A287" s="43">
        <f t="shared" si="9"/>
      </c>
      <c r="B287" s="44"/>
      <c r="C287" s="45"/>
      <c r="D287" s="46">
        <f>IF(B287="","",VLOOKUP(B287,inscriptions!$A$7:$B$473,2,0))</f>
      </c>
      <c r="E287" s="46">
        <f>IF(B287="","",VLOOKUP(B287,inscriptions!$A$7:$C$473,3,0))</f>
      </c>
      <c r="F287" s="47">
        <f>IF(B287="","",VLOOKUP(B287,inscriptions!$A$7:$H$473,8,0))</f>
      </c>
      <c r="G287" s="65">
        <f>IF(B287="","",RIGHT(VLOOKUP(B287,inscriptions!$A$7:$H$473,4,0),2))</f>
      </c>
      <c r="H287" s="47">
        <f>IF(F287&lt;&gt;"",COUNTIF($F$7:F287,F287),"")</f>
      </c>
      <c r="I287" s="48">
        <f>IF(B287="","",IF(VLOOKUP(B287,inscriptions!$A$7:$F$473,6,0)="","",VLOOKUP(B287,inscriptions!$A$7:$F$473,6,0)))</f>
      </c>
      <c r="J287">
        <f>IF(B287="","",(IF(VLOOKUP(B287,inscriptions!$A$7:$G$473,7,0)=0,"",VLOOKUP(B287,inscriptions!$A$7:$G$473,7,0))))</f>
      </c>
      <c r="K287">
        <f>IF(B287="","",VLOOKUP(B287,inscriptions!$A$7:$D$473,4,0))</f>
      </c>
      <c r="L287" s="26">
        <f t="shared" si="8"/>
      </c>
      <c r="M287">
        <f>IF(B287="","",VLOOKUP(B287,inscriptions!$A$7:$O$473,15,0))</f>
      </c>
    </row>
    <row r="288" spans="1:13" ht="15">
      <c r="A288" s="43">
        <f t="shared" si="9"/>
      </c>
      <c r="B288" s="44"/>
      <c r="C288" s="45"/>
      <c r="D288" s="46">
        <f>IF(B288="","",VLOOKUP(B288,inscriptions!$A$7:$B$473,2,0))</f>
      </c>
      <c r="E288" s="46">
        <f>IF(B288="","",VLOOKUP(B288,inscriptions!$A$7:$C$473,3,0))</f>
      </c>
      <c r="F288" s="47">
        <f>IF(B288="","",VLOOKUP(B288,inscriptions!$A$7:$H$473,8,0))</f>
      </c>
      <c r="G288" s="65">
        <f>IF(B288="","",RIGHT(VLOOKUP(B288,inscriptions!$A$7:$H$473,4,0),2))</f>
      </c>
      <c r="H288" s="47">
        <f>IF(F288&lt;&gt;"",COUNTIF($F$7:F288,F288),"")</f>
      </c>
      <c r="I288" s="48">
        <f>IF(B288="","",IF(VLOOKUP(B288,inscriptions!$A$7:$F$473,6,0)="","",VLOOKUP(B288,inscriptions!$A$7:$F$473,6,0)))</f>
      </c>
      <c r="J288">
        <f>IF(B288="","",(IF(VLOOKUP(B288,inscriptions!$A$7:$G$473,7,0)=0,"",VLOOKUP(B288,inscriptions!$A$7:$G$473,7,0))))</f>
      </c>
      <c r="K288">
        <f>IF(B288="","",VLOOKUP(B288,inscriptions!$A$7:$D$473,4,0))</f>
      </c>
      <c r="L288" s="26">
        <f t="shared" si="8"/>
      </c>
      <c r="M288">
        <f>IF(B288="","",VLOOKUP(B288,inscriptions!$A$7:$O$473,15,0))</f>
      </c>
    </row>
    <row r="289" spans="1:13" ht="15">
      <c r="A289" s="43">
        <f t="shared" si="9"/>
      </c>
      <c r="B289" s="44"/>
      <c r="C289" s="45"/>
      <c r="D289" s="46">
        <f>IF(B289="","",VLOOKUP(B289,inscriptions!$A$7:$B$473,2,0))</f>
      </c>
      <c r="E289" s="46">
        <f>IF(B289="","",VLOOKUP(B289,inscriptions!$A$7:$C$473,3,0))</f>
      </c>
      <c r="F289" s="47">
        <f>IF(B289="","",VLOOKUP(B289,inscriptions!$A$7:$H$473,8,0))</f>
      </c>
      <c r="G289" s="65">
        <f>IF(B289="","",RIGHT(VLOOKUP(B289,inscriptions!$A$7:$H$473,4,0),2))</f>
      </c>
      <c r="H289" s="47">
        <f>IF(F289&lt;&gt;"",COUNTIF($F$7:F289,F289),"")</f>
      </c>
      <c r="I289" s="48">
        <f>IF(B289="","",IF(VLOOKUP(B289,inscriptions!$A$7:$F$473,6,0)="","",VLOOKUP(B289,inscriptions!$A$7:$F$473,6,0)))</f>
      </c>
      <c r="J289">
        <f>IF(B289="","",(IF(VLOOKUP(B289,inscriptions!$A$7:$G$473,7,0)=0,"",VLOOKUP(B289,inscriptions!$A$7:$G$473,7,0))))</f>
      </c>
      <c r="K289">
        <f>IF(B289="","",VLOOKUP(B289,inscriptions!$A$7:$D$473,4,0))</f>
      </c>
      <c r="L289" s="26">
        <f t="shared" si="8"/>
      </c>
      <c r="M289">
        <f>IF(B289="","",VLOOKUP(B289,inscriptions!$A$7:$O$473,15,0))</f>
      </c>
    </row>
    <row r="290" spans="1:13" ht="15">
      <c r="A290" s="43">
        <f t="shared" si="9"/>
      </c>
      <c r="B290" s="44"/>
      <c r="C290" s="45"/>
      <c r="D290" s="46">
        <f>IF(B290="","",VLOOKUP(B290,inscriptions!$A$7:$B$473,2,0))</f>
      </c>
      <c r="E290" s="46">
        <f>IF(B290="","",VLOOKUP(B290,inscriptions!$A$7:$C$473,3,0))</f>
      </c>
      <c r="F290" s="47">
        <f>IF(B290="","",VLOOKUP(B290,inscriptions!$A$7:$H$473,8,0))</f>
      </c>
      <c r="G290" s="65">
        <f>IF(B290="","",RIGHT(VLOOKUP(B290,inscriptions!$A$7:$H$473,4,0),2))</f>
      </c>
      <c r="H290" s="47">
        <f>IF(F290&lt;&gt;"",COUNTIF($F$7:F290,F290),"")</f>
      </c>
      <c r="I290" s="48">
        <f>IF(B290="","",IF(VLOOKUP(B290,inscriptions!$A$7:$F$473,6,0)="","",VLOOKUP(B290,inscriptions!$A$7:$F$473,6,0)))</f>
      </c>
      <c r="J290">
        <f>IF(B290="","",(IF(VLOOKUP(B290,inscriptions!$A$7:$G$473,7,0)=0,"",VLOOKUP(B290,inscriptions!$A$7:$G$473,7,0))))</f>
      </c>
      <c r="K290">
        <f>IF(B290="","",VLOOKUP(B290,inscriptions!$A$7:$D$473,4,0))</f>
      </c>
      <c r="L290" s="26">
        <f t="shared" si="8"/>
      </c>
      <c r="M290">
        <f>IF(B290="","",VLOOKUP(B290,inscriptions!$A$7:$O$473,15,0))</f>
      </c>
    </row>
    <row r="291" spans="1:13" ht="15">
      <c r="A291" s="43">
        <f t="shared" si="9"/>
      </c>
      <c r="B291" s="44"/>
      <c r="C291" s="45"/>
      <c r="D291" s="46">
        <f>IF(B291="","",VLOOKUP(B291,inscriptions!$A$7:$B$473,2,0))</f>
      </c>
      <c r="E291" s="46">
        <f>IF(B291="","",VLOOKUP(B291,inscriptions!$A$7:$C$473,3,0))</f>
      </c>
      <c r="F291" s="47">
        <f>IF(B291="","",VLOOKUP(B291,inscriptions!$A$7:$H$473,8,0))</f>
      </c>
      <c r="G291" s="65">
        <f>IF(B291="","",RIGHT(VLOOKUP(B291,inscriptions!$A$7:$H$473,4,0),2))</f>
      </c>
      <c r="H291" s="47">
        <f>IF(F291&lt;&gt;"",COUNTIF($F$7:F291,F291),"")</f>
      </c>
      <c r="I291" s="48">
        <f>IF(B291="","",IF(VLOOKUP(B291,inscriptions!$A$7:$F$473,6,0)="","",VLOOKUP(B291,inscriptions!$A$7:$F$473,6,0)))</f>
      </c>
      <c r="J291">
        <f>IF(B291="","",(IF(VLOOKUP(B291,inscriptions!$A$7:$G$473,7,0)=0,"",VLOOKUP(B291,inscriptions!$A$7:$G$473,7,0))))</f>
      </c>
      <c r="K291">
        <f>IF(B291="","",VLOOKUP(B291,inscriptions!$A$7:$D$473,4,0))</f>
      </c>
      <c r="L291" s="26">
        <f t="shared" si="8"/>
      </c>
      <c r="M291">
        <f>IF(B291="","",VLOOKUP(B291,inscriptions!$A$7:$O$473,15,0))</f>
      </c>
    </row>
    <row r="292" spans="1:13" ht="15">
      <c r="A292" s="43">
        <f t="shared" si="9"/>
      </c>
      <c r="B292" s="44"/>
      <c r="C292" s="45"/>
      <c r="D292" s="46">
        <f>IF(B292="","",VLOOKUP(B292,inscriptions!$A$7:$B$473,2,0))</f>
      </c>
      <c r="E292" s="46">
        <f>IF(B292="","",VLOOKUP(B292,inscriptions!$A$7:$C$473,3,0))</f>
      </c>
      <c r="F292" s="47">
        <f>IF(B292="","",VLOOKUP(B292,inscriptions!$A$7:$H$473,8,0))</f>
      </c>
      <c r="G292" s="65">
        <f>IF(B292="","",RIGHT(VLOOKUP(B292,inscriptions!$A$7:$H$473,4,0),2))</f>
      </c>
      <c r="H292" s="47">
        <f>IF(F292&lt;&gt;"",COUNTIF($F$7:F292,F292),"")</f>
      </c>
      <c r="I292" s="48">
        <f>IF(B292="","",IF(VLOOKUP(B292,inscriptions!$A$7:$F$473,6,0)="","",VLOOKUP(B292,inscriptions!$A$7:$F$473,6,0)))</f>
      </c>
      <c r="J292">
        <f>IF(B292="","",(IF(VLOOKUP(B292,inscriptions!$A$7:$G$473,7,0)=0,"",VLOOKUP(B292,inscriptions!$A$7:$G$473,7,0))))</f>
      </c>
      <c r="K292">
        <f>IF(B292="","",VLOOKUP(B292,inscriptions!$A$7:$D$473,4,0))</f>
      </c>
      <c r="L292" s="26">
        <f t="shared" si="8"/>
      </c>
      <c r="M292">
        <f>IF(B292="","",VLOOKUP(B292,inscriptions!$A$7:$O$473,15,0))</f>
      </c>
    </row>
    <row r="293" spans="1:13" ht="15">
      <c r="A293" s="43">
        <f t="shared" si="9"/>
      </c>
      <c r="B293" s="44"/>
      <c r="C293" s="45"/>
      <c r="D293" s="46">
        <f>IF(B293="","",VLOOKUP(B293,inscriptions!$A$7:$B$473,2,0))</f>
      </c>
      <c r="E293" s="46">
        <f>IF(B293="","",VLOOKUP(B293,inscriptions!$A$7:$C$473,3,0))</f>
      </c>
      <c r="F293" s="47">
        <f>IF(B293="","",VLOOKUP(B293,inscriptions!$A$7:$H$473,8,0))</f>
      </c>
      <c r="G293" s="65">
        <f>IF(B293="","",RIGHT(VLOOKUP(B293,inscriptions!$A$7:$H$473,4,0),2))</f>
      </c>
      <c r="H293" s="47">
        <f>IF(F293&lt;&gt;"",COUNTIF($F$7:F293,F293),"")</f>
      </c>
      <c r="I293" s="48">
        <f>IF(B293="","",IF(VLOOKUP(B293,inscriptions!$A$7:$F$473,6,0)="","",VLOOKUP(B293,inscriptions!$A$7:$F$473,6,0)))</f>
      </c>
      <c r="J293">
        <f>IF(B293="","",(IF(VLOOKUP(B293,inscriptions!$A$7:$G$473,7,0)=0,"",VLOOKUP(B293,inscriptions!$A$7:$G$473,7,0))))</f>
      </c>
      <c r="K293">
        <f>IF(B293="","",VLOOKUP(B293,inscriptions!$A$7:$D$473,4,0))</f>
      </c>
      <c r="L293" s="26">
        <f t="shared" si="8"/>
      </c>
      <c r="M293">
        <f>IF(B293="","",VLOOKUP(B293,inscriptions!$A$7:$O$473,15,0))</f>
      </c>
    </row>
    <row r="294" spans="1:13" ht="15">
      <c r="A294" s="43">
        <f t="shared" si="9"/>
      </c>
      <c r="B294" s="44"/>
      <c r="C294" s="45"/>
      <c r="D294" s="46">
        <f>IF(B294="","",VLOOKUP(B294,inscriptions!$A$7:$B$473,2,0))</f>
      </c>
      <c r="E294" s="46">
        <f>IF(B294="","",VLOOKUP(B294,inscriptions!$A$7:$C$473,3,0))</f>
      </c>
      <c r="F294" s="47">
        <f>IF(B294="","",VLOOKUP(B294,inscriptions!$A$7:$H$473,8,0))</f>
      </c>
      <c r="G294" s="65">
        <f>IF(B294="","",RIGHT(VLOOKUP(B294,inscriptions!$A$7:$H$473,4,0),2))</f>
      </c>
      <c r="H294" s="47">
        <f>IF(F294&lt;&gt;"",COUNTIF($F$7:F294,F294),"")</f>
      </c>
      <c r="I294" s="48">
        <f>IF(B294="","",IF(VLOOKUP(B294,inscriptions!$A$7:$F$473,6,0)="","",VLOOKUP(B294,inscriptions!$A$7:$F$473,6,0)))</f>
      </c>
      <c r="J294">
        <f>IF(B294="","",(IF(VLOOKUP(B294,inscriptions!$A$7:$G$473,7,0)=0,"",VLOOKUP(B294,inscriptions!$A$7:$G$473,7,0))))</f>
      </c>
      <c r="K294">
        <f>IF(B294="","",VLOOKUP(B294,inscriptions!$A$7:$D$473,4,0))</f>
      </c>
      <c r="L294" s="26">
        <f t="shared" si="8"/>
      </c>
      <c r="M294">
        <f>IF(B294="","",VLOOKUP(B294,inscriptions!$A$7:$O$473,15,0))</f>
      </c>
    </row>
    <row r="295" spans="1:13" ht="15">
      <c r="A295" s="43">
        <f t="shared" si="9"/>
      </c>
      <c r="B295" s="44"/>
      <c r="C295" s="45"/>
      <c r="D295" s="46">
        <f>IF(B295="","",VLOOKUP(B295,inscriptions!$A$7:$B$473,2,0))</f>
      </c>
      <c r="E295" s="46">
        <f>IF(B295="","",VLOOKUP(B295,inscriptions!$A$7:$C$473,3,0))</f>
      </c>
      <c r="F295" s="47">
        <f>IF(B295="","",VLOOKUP(B295,inscriptions!$A$7:$H$473,8,0))</f>
      </c>
      <c r="G295" s="65">
        <f>IF(B295="","",RIGHT(VLOOKUP(B295,inscriptions!$A$7:$H$473,4,0),2))</f>
      </c>
      <c r="H295" s="47">
        <f>IF(F295&lt;&gt;"",COUNTIF($F$7:F295,F295),"")</f>
      </c>
      <c r="I295" s="48">
        <f>IF(B295="","",IF(VLOOKUP(B295,inscriptions!$A$7:$F$473,6,0)="","",VLOOKUP(B295,inscriptions!$A$7:$F$473,6,0)))</f>
      </c>
      <c r="J295">
        <f>IF(B295="","",(IF(VLOOKUP(B295,inscriptions!$A$7:$G$473,7,0)=0,"",VLOOKUP(B295,inscriptions!$A$7:$G$473,7,0))))</f>
      </c>
      <c r="K295">
        <f>IF(B295="","",VLOOKUP(B295,inscriptions!$A$7:$D$473,4,0))</f>
      </c>
      <c r="L295" s="26">
        <f t="shared" si="8"/>
      </c>
      <c r="M295">
        <f>IF(B295="","",VLOOKUP(B295,inscriptions!$A$7:$O$473,15,0))</f>
      </c>
    </row>
    <row r="296" spans="1:13" ht="15">
      <c r="A296" s="43">
        <f t="shared" si="9"/>
      </c>
      <c r="B296" s="44"/>
      <c r="C296" s="45"/>
      <c r="D296" s="46">
        <f>IF(B296="","",VLOOKUP(B296,inscriptions!$A$7:$B$473,2,0))</f>
      </c>
      <c r="E296" s="46">
        <f>IF(B296="","",VLOOKUP(B296,inscriptions!$A$7:$C$473,3,0))</f>
      </c>
      <c r="F296" s="47">
        <f>IF(B296="","",VLOOKUP(B296,inscriptions!$A$7:$H$473,8,0))</f>
      </c>
      <c r="G296" s="65">
        <f>IF(B296="","",RIGHT(VLOOKUP(B296,inscriptions!$A$7:$H$473,4,0),2))</f>
      </c>
      <c r="H296" s="47">
        <f>IF(F296&lt;&gt;"",COUNTIF($F$7:F296,F296),"")</f>
      </c>
      <c r="I296" s="48">
        <f>IF(B296="","",IF(VLOOKUP(B296,inscriptions!$A$7:$F$473,6,0)="","",VLOOKUP(B296,inscriptions!$A$7:$F$473,6,0)))</f>
      </c>
      <c r="J296">
        <f>IF(B296="","",(IF(VLOOKUP(B296,inscriptions!$A$7:$G$473,7,0)=0,"",VLOOKUP(B296,inscriptions!$A$7:$G$473,7,0))))</f>
      </c>
      <c r="K296">
        <f>IF(B296="","",VLOOKUP(B296,inscriptions!$A$7:$D$473,4,0))</f>
      </c>
      <c r="L296" s="26">
        <f t="shared" si="8"/>
      </c>
      <c r="M296">
        <f>IF(B296="","",VLOOKUP(B296,inscriptions!$A$7:$O$473,15,0))</f>
      </c>
    </row>
    <row r="297" spans="1:13" ht="15">
      <c r="A297" s="43">
        <f t="shared" si="9"/>
      </c>
      <c r="B297" s="44"/>
      <c r="C297" s="45"/>
      <c r="D297" s="46">
        <f>IF(B297="","",VLOOKUP(B297,inscriptions!$A$7:$B$473,2,0))</f>
      </c>
      <c r="E297" s="46">
        <f>IF(B297="","",VLOOKUP(B297,inscriptions!$A$7:$C$473,3,0))</f>
      </c>
      <c r="F297" s="47">
        <f>IF(B297="","",VLOOKUP(B297,inscriptions!$A$7:$H$473,8,0))</f>
      </c>
      <c r="G297" s="65">
        <f>IF(B297="","",RIGHT(VLOOKUP(B297,inscriptions!$A$7:$H$473,4,0),2))</f>
      </c>
      <c r="H297" s="47">
        <f>IF(F297&lt;&gt;"",COUNTIF($F$7:F297,F297),"")</f>
      </c>
      <c r="I297" s="48">
        <f>IF(B297="","",IF(VLOOKUP(B297,inscriptions!$A$7:$F$473,6,0)="","",VLOOKUP(B297,inscriptions!$A$7:$F$473,6,0)))</f>
      </c>
      <c r="J297">
        <f>IF(B297="","",(IF(VLOOKUP(B297,inscriptions!$A$7:$G$473,7,0)=0,"",VLOOKUP(B297,inscriptions!$A$7:$G$473,7,0))))</f>
      </c>
      <c r="K297">
        <f>IF(B297="","",VLOOKUP(B297,inscriptions!$A$7:$D$473,4,0))</f>
      </c>
      <c r="L297" s="26">
        <f t="shared" si="8"/>
      </c>
      <c r="M297">
        <f>IF(B297="","",VLOOKUP(B297,inscriptions!$A$7:$O$473,15,0))</f>
      </c>
    </row>
    <row r="298" spans="1:13" ht="15">
      <c r="A298" s="43">
        <f t="shared" si="9"/>
      </c>
      <c r="B298" s="44"/>
      <c r="C298" s="45"/>
      <c r="D298" s="46">
        <f>IF(B298="","",VLOOKUP(B298,inscriptions!$A$7:$B$473,2,0))</f>
      </c>
      <c r="E298" s="46">
        <f>IF(B298="","",VLOOKUP(B298,inscriptions!$A$7:$C$473,3,0))</f>
      </c>
      <c r="F298" s="47">
        <f>IF(B298="","",VLOOKUP(B298,inscriptions!$A$7:$H$473,8,0))</f>
      </c>
      <c r="G298" s="65">
        <f>IF(B298="","",RIGHT(VLOOKUP(B298,inscriptions!$A$7:$H$473,4,0),2))</f>
      </c>
      <c r="H298" s="47">
        <f>IF(F298&lt;&gt;"",COUNTIF($F$7:F298,F298),"")</f>
      </c>
      <c r="I298" s="48">
        <f>IF(B298="","",IF(VLOOKUP(B298,inscriptions!$A$7:$F$473,6,0)="","",VLOOKUP(B298,inscriptions!$A$7:$F$473,6,0)))</f>
      </c>
      <c r="J298">
        <f>IF(B298="","",(IF(VLOOKUP(B298,inscriptions!$A$7:$G$473,7,0)=0,"",VLOOKUP(B298,inscriptions!$A$7:$G$473,7,0))))</f>
      </c>
      <c r="K298">
        <f>IF(B298="","",VLOOKUP(B298,inscriptions!$A$7:$D$473,4,0))</f>
      </c>
      <c r="L298" s="26">
        <f t="shared" si="8"/>
      </c>
      <c r="M298">
        <f>IF(B298="","",VLOOKUP(B298,inscriptions!$A$7:$O$473,15,0))</f>
      </c>
    </row>
    <row r="299" spans="1:13" ht="15">
      <c r="A299" s="43">
        <f t="shared" si="9"/>
      </c>
      <c r="B299" s="44"/>
      <c r="C299" s="45"/>
      <c r="D299" s="46">
        <f>IF(B299="","",VLOOKUP(B299,inscriptions!$A$7:$B$473,2,0))</f>
      </c>
      <c r="E299" s="46">
        <f>IF(B299="","",VLOOKUP(B299,inscriptions!$A$7:$C$473,3,0))</f>
      </c>
      <c r="F299" s="47">
        <f>IF(B299="","",VLOOKUP(B299,inscriptions!$A$7:$H$473,8,0))</f>
      </c>
      <c r="G299" s="65">
        <f>IF(B299="","",RIGHT(VLOOKUP(B299,inscriptions!$A$7:$H$473,4,0),2))</f>
      </c>
      <c r="H299" s="47">
        <f>IF(F299&lt;&gt;"",COUNTIF($F$7:F299,F299),"")</f>
      </c>
      <c r="I299" s="48">
        <f>IF(B299="","",IF(VLOOKUP(B299,inscriptions!$A$7:$F$473,6,0)="","",VLOOKUP(B299,inscriptions!$A$7:$F$473,6,0)))</f>
      </c>
      <c r="J299">
        <f>IF(B299="","",(IF(VLOOKUP(B299,inscriptions!$A$7:$G$473,7,0)=0,"",VLOOKUP(B299,inscriptions!$A$7:$G$473,7,0))))</f>
      </c>
      <c r="K299">
        <f>IF(B299="","",VLOOKUP(B299,inscriptions!$A$7:$D$473,4,0))</f>
      </c>
      <c r="L299" s="26">
        <f t="shared" si="8"/>
      </c>
      <c r="M299">
        <f>IF(B299="","",VLOOKUP(B299,inscriptions!$A$7:$O$473,15,0))</f>
      </c>
    </row>
    <row r="300" spans="1:13" ht="15">
      <c r="A300" s="43">
        <f t="shared" si="9"/>
      </c>
      <c r="B300" s="44"/>
      <c r="C300" s="45"/>
      <c r="D300" s="46">
        <f>IF(B300="","",VLOOKUP(B300,inscriptions!$A$7:$B$473,2,0))</f>
      </c>
      <c r="E300" s="46">
        <f>IF(B300="","",VLOOKUP(B300,inscriptions!$A$7:$C$473,3,0))</f>
      </c>
      <c r="F300" s="47">
        <f>IF(B300="","",VLOOKUP(B300,inscriptions!$A$7:$H$473,8,0))</f>
      </c>
      <c r="G300" s="65">
        <f>IF(B300="","",RIGHT(VLOOKUP(B300,inscriptions!$A$7:$H$473,4,0),2))</f>
      </c>
      <c r="H300" s="47">
        <f>IF(F300&lt;&gt;"",COUNTIF($F$7:F300,F300),"")</f>
      </c>
      <c r="I300" s="48">
        <f>IF(B300="","",IF(VLOOKUP(B300,inscriptions!$A$7:$F$473,6,0)="","",VLOOKUP(B300,inscriptions!$A$7:$F$473,6,0)))</f>
      </c>
      <c r="J300">
        <f>IF(B300="","",(IF(VLOOKUP(B300,inscriptions!$A$7:$G$473,7,0)=0,"",VLOOKUP(B300,inscriptions!$A$7:$G$473,7,0))))</f>
      </c>
      <c r="K300">
        <f>IF(B300="","",VLOOKUP(B300,inscriptions!$A$7:$D$473,4,0))</f>
      </c>
      <c r="L300" s="26">
        <f t="shared" si="8"/>
      </c>
      <c r="M300">
        <f>IF(B300="","",VLOOKUP(B300,inscriptions!$A$7:$O$473,15,0))</f>
      </c>
    </row>
    <row r="301" spans="1:13" ht="15">
      <c r="A301" s="43">
        <f t="shared" si="9"/>
      </c>
      <c r="B301" s="44"/>
      <c r="C301" s="45"/>
      <c r="D301" s="46">
        <f>IF(B301="","",VLOOKUP(B301,inscriptions!$A$7:$B$473,2,0))</f>
      </c>
      <c r="E301" s="46">
        <f>IF(B301="","",VLOOKUP(B301,inscriptions!$A$7:$C$473,3,0))</f>
      </c>
      <c r="F301" s="47">
        <f>IF(B301="","",VLOOKUP(B301,inscriptions!$A$7:$H$473,8,0))</f>
      </c>
      <c r="G301" s="65">
        <f>IF(B301="","",RIGHT(VLOOKUP(B301,inscriptions!$A$7:$H$473,4,0),2))</f>
      </c>
      <c r="H301" s="47">
        <f>IF(F301&lt;&gt;"",COUNTIF($F$7:F301,F301),"")</f>
      </c>
      <c r="I301" s="48">
        <f>IF(B301="","",IF(VLOOKUP(B301,inscriptions!$A$7:$F$473,6,0)="","",VLOOKUP(B301,inscriptions!$A$7:$F$473,6,0)))</f>
      </c>
      <c r="J301">
        <f>IF(B301="","",(IF(VLOOKUP(B301,inscriptions!$A$7:$G$473,7,0)=0,"",VLOOKUP(B301,inscriptions!$A$7:$G$473,7,0))))</f>
      </c>
      <c r="K301">
        <f>IF(B301="","",VLOOKUP(B301,inscriptions!$A$7:$D$473,4,0))</f>
      </c>
      <c r="L301" s="26">
        <f t="shared" si="8"/>
      </c>
      <c r="M301">
        <f>IF(B301="","",VLOOKUP(B301,inscriptions!$A$7:$O$473,15,0))</f>
      </c>
    </row>
    <row r="302" spans="1:13" ht="15">
      <c r="A302" s="43">
        <f t="shared" si="9"/>
      </c>
      <c r="B302" s="44"/>
      <c r="C302" s="45"/>
      <c r="D302" s="46">
        <f>IF(B302="","",VLOOKUP(B302,inscriptions!$A$7:$B$473,2,0))</f>
      </c>
      <c r="E302" s="46">
        <f>IF(B302="","",VLOOKUP(B302,inscriptions!$A$7:$C$473,3,0))</f>
      </c>
      <c r="F302" s="47">
        <f>IF(B302="","",VLOOKUP(B302,inscriptions!$A$7:$H$473,8,0))</f>
      </c>
      <c r="G302" s="65">
        <f>IF(B302="","",RIGHT(VLOOKUP(B302,inscriptions!$A$7:$H$473,4,0),2))</f>
      </c>
      <c r="H302" s="47">
        <f>IF(F302&lt;&gt;"",COUNTIF($F$7:F302,F302),"")</f>
      </c>
      <c r="I302" s="48">
        <f>IF(B302="","",IF(VLOOKUP(B302,inscriptions!$A$7:$F$473,6,0)="","",VLOOKUP(B302,inscriptions!$A$7:$F$473,6,0)))</f>
      </c>
      <c r="J302">
        <f>IF(B302="","",(IF(VLOOKUP(B302,inscriptions!$A$7:$G$473,7,0)=0,"",VLOOKUP(B302,inscriptions!$A$7:$G$473,7,0))))</f>
      </c>
      <c r="K302">
        <f>IF(B302="","",VLOOKUP(B302,inscriptions!$A$7:$D$473,4,0))</f>
      </c>
      <c r="L302" s="26">
        <f t="shared" si="8"/>
      </c>
      <c r="M302">
        <f>IF(B302="","",VLOOKUP(B302,inscriptions!$A$7:$O$473,15,0))</f>
      </c>
    </row>
    <row r="303" spans="1:13" ht="15">
      <c r="A303" s="43">
        <f t="shared" si="9"/>
      </c>
      <c r="B303" s="44"/>
      <c r="C303" s="45"/>
      <c r="D303" s="46">
        <f>IF(B303="","",VLOOKUP(B303,inscriptions!$A$7:$B$473,2,0))</f>
      </c>
      <c r="E303" s="46">
        <f>IF(B303="","",VLOOKUP(B303,inscriptions!$A$7:$C$473,3,0))</f>
      </c>
      <c r="F303" s="47">
        <f>IF(B303="","",VLOOKUP(B303,inscriptions!$A$7:$H$473,8,0))</f>
      </c>
      <c r="G303" s="65">
        <f>IF(B303="","",RIGHT(VLOOKUP(B303,inscriptions!$A$7:$H$473,4,0),2))</f>
      </c>
      <c r="H303" s="47">
        <f>IF(F303&lt;&gt;"",COUNTIF($F$7:F303,F303),"")</f>
      </c>
      <c r="I303" s="48">
        <f>IF(B303="","",IF(VLOOKUP(B303,inscriptions!$A$7:$F$473,6,0)="","",VLOOKUP(B303,inscriptions!$A$7:$F$473,6,0)))</f>
      </c>
      <c r="J303">
        <f>IF(B303="","",(IF(VLOOKUP(B303,inscriptions!$A$7:$G$473,7,0)=0,"",VLOOKUP(B303,inscriptions!$A$7:$G$473,7,0))))</f>
      </c>
      <c r="K303">
        <f>IF(B303="","",VLOOKUP(B303,inscriptions!$A$7:$D$473,4,0))</f>
      </c>
      <c r="L303" s="26">
        <f t="shared" si="8"/>
      </c>
      <c r="M303">
        <f>IF(B303="","",VLOOKUP(B303,inscriptions!$A$7:$O$473,15,0))</f>
      </c>
    </row>
    <row r="304" spans="1:13" ht="15">
      <c r="A304" s="43">
        <f t="shared" si="9"/>
      </c>
      <c r="B304" s="44"/>
      <c r="C304" s="45"/>
      <c r="D304" s="46">
        <f>IF(B304="","",VLOOKUP(B304,inscriptions!$A$7:$B$473,2,0))</f>
      </c>
      <c r="E304" s="46">
        <f>IF(B304="","",VLOOKUP(B304,inscriptions!$A$7:$C$473,3,0))</f>
      </c>
      <c r="F304" s="47">
        <f>IF(B304="","",VLOOKUP(B304,inscriptions!$A$7:$H$473,8,0))</f>
      </c>
      <c r="G304" s="65">
        <f>IF(B304="","",RIGHT(VLOOKUP(B304,inscriptions!$A$7:$H$473,4,0),2))</f>
      </c>
      <c r="H304" s="47">
        <f>IF(F304&lt;&gt;"",COUNTIF($F$7:F304,F304),"")</f>
      </c>
      <c r="I304" s="48">
        <f>IF(B304="","",IF(VLOOKUP(B304,inscriptions!$A$7:$F$473,6,0)="","",VLOOKUP(B304,inscriptions!$A$7:$F$473,6,0)))</f>
      </c>
      <c r="J304">
        <f>IF(B304="","",(IF(VLOOKUP(B304,inscriptions!$A$7:$G$473,7,0)=0,"",VLOOKUP(B304,inscriptions!$A$7:$G$473,7,0))))</f>
      </c>
      <c r="K304">
        <f>IF(B304="","",VLOOKUP(B304,inscriptions!$A$7:$D$473,4,0))</f>
      </c>
      <c r="L304" s="26">
        <f t="shared" si="8"/>
      </c>
      <c r="M304">
        <f>IF(B304="","",VLOOKUP(B304,inscriptions!$A$7:$O$473,15,0))</f>
      </c>
    </row>
    <row r="305" spans="1:13" ht="15">
      <c r="A305" s="43">
        <f t="shared" si="9"/>
      </c>
      <c r="B305" s="44"/>
      <c r="C305" s="45"/>
      <c r="D305" s="46">
        <f>IF(B305="","",VLOOKUP(B305,inscriptions!$A$7:$B$473,2,0))</f>
      </c>
      <c r="E305" s="46">
        <f>IF(B305="","",VLOOKUP(B305,inscriptions!$A$7:$C$473,3,0))</f>
      </c>
      <c r="F305" s="47">
        <f>IF(B305="","",VLOOKUP(B305,inscriptions!$A$7:$H$473,8,0))</f>
      </c>
      <c r="G305" s="65">
        <f>IF(B305="","",RIGHT(VLOOKUP(B305,inscriptions!$A$7:$H$473,4,0),2))</f>
      </c>
      <c r="H305" s="47">
        <f>IF(F305&lt;&gt;"",COUNTIF($F$7:F305,F305),"")</f>
      </c>
      <c r="I305" s="48">
        <f>IF(B305="","",IF(VLOOKUP(B305,inscriptions!$A$7:$F$473,6,0)="","",VLOOKUP(B305,inscriptions!$A$7:$F$473,6,0)))</f>
      </c>
      <c r="J305">
        <f>IF(B305="","",(IF(VLOOKUP(B305,inscriptions!$A$7:$G$473,7,0)=0,"",VLOOKUP(B305,inscriptions!$A$7:$G$473,7,0))))</f>
      </c>
      <c r="K305">
        <f>IF(B305="","",VLOOKUP(B305,inscriptions!$A$7:$D$473,4,0))</f>
      </c>
      <c r="L305" s="26">
        <f t="shared" si="8"/>
      </c>
      <c r="M305">
        <f>IF(B305="","",VLOOKUP(B305,inscriptions!$A$7:$O$473,15,0))</f>
      </c>
    </row>
    <row r="306" spans="1:13" ht="15">
      <c r="A306" s="43">
        <f t="shared" si="9"/>
      </c>
      <c r="B306" s="44"/>
      <c r="C306" s="45"/>
      <c r="D306" s="46">
        <f>IF(B306="","",VLOOKUP(B306,inscriptions!$A$7:$B$473,2,0))</f>
      </c>
      <c r="E306" s="46">
        <f>IF(B306="","",VLOOKUP(B306,inscriptions!$A$7:$C$473,3,0))</f>
      </c>
      <c r="F306" s="47">
        <f>IF(B306="","",VLOOKUP(B306,inscriptions!$A$7:$H$473,8,0))</f>
      </c>
      <c r="G306" s="65">
        <f>IF(B306="","",RIGHT(VLOOKUP(B306,inscriptions!$A$7:$H$473,4,0),2))</f>
      </c>
      <c r="H306" s="47">
        <f>IF(F306&lt;&gt;"",COUNTIF($F$7:F306,F306),"")</f>
      </c>
      <c r="I306" s="48">
        <f>IF(B306="","",IF(VLOOKUP(B306,inscriptions!$A$7:$F$473,6,0)="","",VLOOKUP(B306,inscriptions!$A$7:$F$473,6,0)))</f>
      </c>
      <c r="J306">
        <f>IF(B306="","",(IF(VLOOKUP(B306,inscriptions!$A$7:$G$473,7,0)=0,"",VLOOKUP(B306,inscriptions!$A$7:$G$473,7,0))))</f>
      </c>
      <c r="K306">
        <f>IF(B306="","",VLOOKUP(B306,inscriptions!$A$7:$D$473,4,0))</f>
      </c>
      <c r="L306" s="26">
        <f t="shared" si="8"/>
      </c>
      <c r="M306">
        <f>IF(B306="","",VLOOKUP(B306,inscriptions!$A$7:$O$473,15,0))</f>
      </c>
    </row>
    <row r="307" spans="1:13" ht="15">
      <c r="A307" s="43">
        <f t="shared" si="9"/>
      </c>
      <c r="B307" s="44"/>
      <c r="C307" s="45"/>
      <c r="D307" s="46">
        <f>IF(B307="","",VLOOKUP(B307,inscriptions!$A$7:$B$473,2,0))</f>
      </c>
      <c r="E307" s="46">
        <f>IF(B307="","",VLOOKUP(B307,inscriptions!$A$7:$C$473,3,0))</f>
      </c>
      <c r="F307" s="47">
        <f>IF(B307="","",VLOOKUP(B307,inscriptions!$A$7:$H$473,8,0))</f>
      </c>
      <c r="G307" s="65">
        <f>IF(B307="","",RIGHT(VLOOKUP(B307,inscriptions!$A$7:$H$473,4,0),2))</f>
      </c>
      <c r="H307" s="47">
        <f>IF(F307&lt;&gt;"",COUNTIF($F$7:F307,F307),"")</f>
      </c>
      <c r="I307" s="48">
        <f>IF(B307="","",IF(VLOOKUP(B307,inscriptions!$A$7:$F$473,6,0)="","",VLOOKUP(B307,inscriptions!$A$7:$F$473,6,0)))</f>
      </c>
      <c r="J307">
        <f>IF(B307="","",(IF(VLOOKUP(B307,inscriptions!$A$7:$G$473,7,0)=0,"",VLOOKUP(B307,inscriptions!$A$7:$G$473,7,0))))</f>
      </c>
      <c r="K307">
        <f>IF(B307="","",VLOOKUP(B307,inscriptions!$A$7:$D$473,4,0))</f>
      </c>
      <c r="L307" s="26">
        <f t="shared" si="8"/>
      </c>
      <c r="M307">
        <f>IF(B307="","",VLOOKUP(B307,inscriptions!$A$7:$O$473,15,0))</f>
      </c>
    </row>
    <row r="308" spans="1:13" ht="15">
      <c r="A308" s="43">
        <f t="shared" si="9"/>
      </c>
      <c r="B308" s="44"/>
      <c r="C308" s="45"/>
      <c r="D308" s="46">
        <f>IF(B308="","",VLOOKUP(B308,inscriptions!$A$7:$B$473,2,0))</f>
      </c>
      <c r="E308" s="46">
        <f>IF(B308="","",VLOOKUP(B308,inscriptions!$A$7:$C$473,3,0))</f>
      </c>
      <c r="F308" s="47">
        <f>IF(B308="","",VLOOKUP(B308,inscriptions!$A$7:$H$473,8,0))</f>
      </c>
      <c r="G308" s="65">
        <f>IF(B308="","",RIGHT(VLOOKUP(B308,inscriptions!$A$7:$H$473,4,0),2))</f>
      </c>
      <c r="H308" s="47">
        <f>IF(F308&lt;&gt;"",COUNTIF($F$7:F308,F308),"")</f>
      </c>
      <c r="I308" s="48">
        <f>IF(B308="","",IF(VLOOKUP(B308,inscriptions!$A$7:$F$473,6,0)="","",VLOOKUP(B308,inscriptions!$A$7:$F$473,6,0)))</f>
      </c>
      <c r="J308">
        <f>IF(B308="","",(IF(VLOOKUP(B308,inscriptions!$A$7:$G$473,7,0)=0,"",VLOOKUP(B308,inscriptions!$A$7:$G$473,7,0))))</f>
      </c>
      <c r="K308">
        <f>IF(B308="","",VLOOKUP(B308,inscriptions!$A$7:$D$473,4,0))</f>
      </c>
      <c r="L308" s="26">
        <f t="shared" si="8"/>
      </c>
      <c r="M308">
        <f>IF(B308="","",VLOOKUP(B308,inscriptions!$A$7:$O$473,15,0))</f>
      </c>
    </row>
    <row r="309" spans="1:13" ht="15">
      <c r="A309" s="43">
        <f t="shared" si="9"/>
      </c>
      <c r="B309" s="44"/>
      <c r="C309" s="45"/>
      <c r="D309" s="46">
        <f>IF(B309="","",VLOOKUP(B309,inscriptions!$A$7:$B$473,2,0))</f>
      </c>
      <c r="E309" s="46">
        <f>IF(B309="","",VLOOKUP(B309,inscriptions!$A$7:$C$473,3,0))</f>
      </c>
      <c r="F309" s="47">
        <f>IF(B309="","",VLOOKUP(B309,inscriptions!$A$7:$H$473,8,0))</f>
      </c>
      <c r="G309" s="65">
        <f>IF(B309="","",RIGHT(VLOOKUP(B309,inscriptions!$A$7:$H$473,4,0),2))</f>
      </c>
      <c r="H309" s="47">
        <f>IF(F309&lt;&gt;"",COUNTIF($F$7:F309,F309),"")</f>
      </c>
      <c r="I309" s="48">
        <f>IF(B309="","",IF(VLOOKUP(B309,inscriptions!$A$7:$F$473,6,0)="","",VLOOKUP(B309,inscriptions!$A$7:$F$473,6,0)))</f>
      </c>
      <c r="J309">
        <f>IF(B309="","",(IF(VLOOKUP(B309,inscriptions!$A$7:$G$473,7,0)=0,"",VLOOKUP(B309,inscriptions!$A$7:$G$473,7,0))))</f>
      </c>
      <c r="K309">
        <f>IF(B309="","",VLOOKUP(B309,inscriptions!$A$7:$D$473,4,0))</f>
      </c>
      <c r="L309" s="26">
        <f t="shared" si="8"/>
      </c>
      <c r="M309">
        <f>IF(B309="","",VLOOKUP(B309,inscriptions!$A$7:$O$473,15,0))</f>
      </c>
    </row>
    <row r="310" spans="1:13" ht="15">
      <c r="A310" s="43">
        <f t="shared" si="9"/>
      </c>
      <c r="B310" s="44"/>
      <c r="C310" s="45"/>
      <c r="D310" s="46">
        <f>IF(B310="","",VLOOKUP(B310,inscriptions!$A$7:$B$473,2,0))</f>
      </c>
      <c r="E310" s="46">
        <f>IF(B310="","",VLOOKUP(B310,inscriptions!$A$7:$C$473,3,0))</f>
      </c>
      <c r="F310" s="47">
        <f>IF(B310="","",VLOOKUP(B310,inscriptions!$A$7:$H$473,8,0))</f>
      </c>
      <c r="G310" s="65">
        <f>IF(B310="","",RIGHT(VLOOKUP(B310,inscriptions!$A$7:$H$473,4,0),2))</f>
      </c>
      <c r="H310" s="47">
        <f>IF(F310&lt;&gt;"",COUNTIF($F$7:F310,F310),"")</f>
      </c>
      <c r="I310" s="48">
        <f>IF(B310="","",IF(VLOOKUP(B310,inscriptions!$A$7:$F$473,6,0)="","",VLOOKUP(B310,inscriptions!$A$7:$F$473,6,0)))</f>
      </c>
      <c r="J310">
        <f>IF(B310="","",(IF(VLOOKUP(B310,inscriptions!$A$7:$G$473,7,0)=0,"",VLOOKUP(B310,inscriptions!$A$7:$G$473,7,0))))</f>
      </c>
      <c r="K310">
        <f>IF(B310="","",VLOOKUP(B310,inscriptions!$A$7:$D$473,4,0))</f>
      </c>
      <c r="L310" s="26">
        <f t="shared" si="8"/>
      </c>
      <c r="M310">
        <f>IF(B310="","",VLOOKUP(B310,inscriptions!$A$7:$O$473,15,0))</f>
      </c>
    </row>
    <row r="311" spans="1:13" ht="15">
      <c r="A311" s="43">
        <f t="shared" si="9"/>
      </c>
      <c r="B311" s="44"/>
      <c r="C311" s="45"/>
      <c r="D311" s="46">
        <f>IF(B311="","",VLOOKUP(B311,inscriptions!$A$7:$B$473,2,0))</f>
      </c>
      <c r="E311" s="46">
        <f>IF(B311="","",VLOOKUP(B311,inscriptions!$A$7:$C$473,3,0))</f>
      </c>
      <c r="F311" s="47">
        <f>IF(B311="","",VLOOKUP(B311,inscriptions!$A$7:$H$473,8,0))</f>
      </c>
      <c r="G311" s="65">
        <f>IF(B311="","",RIGHT(VLOOKUP(B311,inscriptions!$A$7:$H$473,4,0),2))</f>
      </c>
      <c r="H311" s="47">
        <f>IF(F311&lt;&gt;"",COUNTIF($F$7:F311,F311),"")</f>
      </c>
      <c r="I311" s="48">
        <f>IF(B311="","",IF(VLOOKUP(B311,inscriptions!$A$7:$F$473,6,0)="","",VLOOKUP(B311,inscriptions!$A$7:$F$473,6,0)))</f>
      </c>
      <c r="J311">
        <f>IF(B311="","",(IF(VLOOKUP(B311,inscriptions!$A$7:$G$473,7,0)=0,"",VLOOKUP(B311,inscriptions!$A$7:$G$473,7,0))))</f>
      </c>
      <c r="K311">
        <f>IF(B311="","",VLOOKUP(B311,inscriptions!$A$7:$D$473,4,0))</f>
      </c>
      <c r="L311" s="26">
        <f t="shared" si="8"/>
      </c>
      <c r="M311">
        <f>IF(B311="","",VLOOKUP(B311,inscriptions!$A$7:$O$473,15,0))</f>
      </c>
    </row>
    <row r="312" spans="1:13" ht="15">
      <c r="A312" s="43">
        <f t="shared" si="9"/>
      </c>
      <c r="B312" s="44"/>
      <c r="C312" s="45"/>
      <c r="D312" s="46">
        <f>IF(B312="","",VLOOKUP(B312,inscriptions!$A$7:$B$473,2,0))</f>
      </c>
      <c r="E312" s="46">
        <f>IF(B312="","",VLOOKUP(B312,inscriptions!$A$7:$C$473,3,0))</f>
      </c>
      <c r="F312" s="47">
        <f>IF(B312="","",VLOOKUP(B312,inscriptions!$A$7:$H$473,8,0))</f>
      </c>
      <c r="G312" s="65">
        <f>IF(B312="","",RIGHT(VLOOKUP(B312,inscriptions!$A$7:$H$473,4,0),2))</f>
      </c>
      <c r="H312" s="47">
        <f>IF(F312&lt;&gt;"",COUNTIF($F$7:F312,F312),"")</f>
      </c>
      <c r="I312" s="48">
        <f>IF(B312="","",IF(VLOOKUP(B312,inscriptions!$A$7:$F$473,6,0)="","",VLOOKUP(B312,inscriptions!$A$7:$F$473,6,0)))</f>
      </c>
      <c r="J312">
        <f>IF(B312="","",(IF(VLOOKUP(B312,inscriptions!$A$7:$G$473,7,0)=0,"",VLOOKUP(B312,inscriptions!$A$7:$G$473,7,0))))</f>
      </c>
      <c r="K312">
        <f>IF(B312="","",VLOOKUP(B312,inscriptions!$A$7:$D$473,4,0))</f>
      </c>
      <c r="L312" s="26">
        <f t="shared" si="8"/>
      </c>
      <c r="M312">
        <f>IF(B312="","",VLOOKUP(B312,inscriptions!$A$7:$O$473,15,0))</f>
      </c>
    </row>
    <row r="313" spans="1:13" ht="15">
      <c r="A313" s="43">
        <f t="shared" si="9"/>
      </c>
      <c r="B313" s="44"/>
      <c r="C313" s="45"/>
      <c r="D313" s="46">
        <f>IF(B313="","",VLOOKUP(B313,inscriptions!$A$7:$B$473,2,0))</f>
      </c>
      <c r="E313" s="46">
        <f>IF(B313="","",VLOOKUP(B313,inscriptions!$A$7:$C$473,3,0))</f>
      </c>
      <c r="F313" s="47">
        <f>IF(B313="","",VLOOKUP(B313,inscriptions!$A$7:$H$473,8,0))</f>
      </c>
      <c r="G313" s="65">
        <f>IF(B313="","",RIGHT(VLOOKUP(B313,inscriptions!$A$7:$H$473,4,0),2))</f>
      </c>
      <c r="H313" s="47">
        <f>IF(F313&lt;&gt;"",COUNTIF($F$7:F313,F313),"")</f>
      </c>
      <c r="I313" s="48">
        <f>IF(B313="","",IF(VLOOKUP(B313,inscriptions!$A$7:$F$473,6,0)="","",VLOOKUP(B313,inscriptions!$A$7:$F$473,6,0)))</f>
      </c>
      <c r="J313">
        <f>IF(B313="","",(IF(VLOOKUP(B313,inscriptions!$A$7:$G$473,7,0)=0,"",VLOOKUP(B313,inscriptions!$A$7:$G$473,7,0))))</f>
      </c>
      <c r="K313">
        <f>IF(B313="","",VLOOKUP(B313,inscriptions!$A$7:$D$473,4,0))</f>
      </c>
      <c r="L313" s="26">
        <f t="shared" si="8"/>
      </c>
      <c r="M313">
        <f>IF(B313="","",VLOOKUP(B313,inscriptions!$A$7:$O$473,15,0))</f>
      </c>
    </row>
    <row r="314" spans="1:13" ht="15">
      <c r="A314" s="43">
        <f t="shared" si="9"/>
      </c>
      <c r="B314" s="44"/>
      <c r="C314" s="45"/>
      <c r="D314" s="46">
        <f>IF(B314="","",VLOOKUP(B314,inscriptions!$A$7:$B$473,2,0))</f>
      </c>
      <c r="E314" s="46">
        <f>IF(B314="","",VLOOKUP(B314,inscriptions!$A$7:$C$473,3,0))</f>
      </c>
      <c r="F314" s="47">
        <f>IF(B314="","",VLOOKUP(B314,inscriptions!$A$7:$H$473,8,0))</f>
      </c>
      <c r="G314" s="65">
        <f>IF(B314="","",RIGHT(VLOOKUP(B314,inscriptions!$A$7:$H$473,4,0),2))</f>
      </c>
      <c r="H314" s="47">
        <f>IF(F314&lt;&gt;"",COUNTIF($F$7:F314,F314),"")</f>
      </c>
      <c r="I314" s="48">
        <f>IF(B314="","",IF(VLOOKUP(B314,inscriptions!$A$7:$F$473,6,0)="","",VLOOKUP(B314,inscriptions!$A$7:$F$473,6,0)))</f>
      </c>
      <c r="J314">
        <f>IF(B314="","",(IF(VLOOKUP(B314,inscriptions!$A$7:$G$473,7,0)=0,"",VLOOKUP(B314,inscriptions!$A$7:$G$473,7,0))))</f>
      </c>
      <c r="K314">
        <f>IF(B314="","",VLOOKUP(B314,inscriptions!$A$7:$D$473,4,0))</f>
      </c>
      <c r="L314" s="26">
        <f t="shared" si="8"/>
      </c>
      <c r="M314">
        <f>IF(B314="","",VLOOKUP(B314,inscriptions!$A$7:$O$473,15,0))</f>
      </c>
    </row>
    <row r="315" spans="1:13" ht="15">
      <c r="A315" s="43">
        <f t="shared" si="9"/>
      </c>
      <c r="B315" s="44"/>
      <c r="C315" s="45"/>
      <c r="D315" s="46">
        <f>IF(B315="","",VLOOKUP(B315,inscriptions!$A$7:$B$473,2,0))</f>
      </c>
      <c r="E315" s="46">
        <f>IF(B315="","",VLOOKUP(B315,inscriptions!$A$7:$C$473,3,0))</f>
      </c>
      <c r="F315" s="47">
        <f>IF(B315="","",VLOOKUP(B315,inscriptions!$A$7:$H$473,8,0))</f>
      </c>
      <c r="G315" s="65">
        <f>IF(B315="","",RIGHT(VLOOKUP(B315,inscriptions!$A$7:$H$473,4,0),2))</f>
      </c>
      <c r="H315" s="47">
        <f>IF(F315&lt;&gt;"",COUNTIF($F$7:F315,F315),"")</f>
      </c>
      <c r="I315" s="48">
        <f>IF(B315="","",IF(VLOOKUP(B315,inscriptions!$A$7:$F$473,6,0)="","",VLOOKUP(B315,inscriptions!$A$7:$F$473,6,0)))</f>
      </c>
      <c r="J315">
        <f>IF(B315="","",(IF(VLOOKUP(B315,inscriptions!$A$7:$G$473,7,0)=0,"",VLOOKUP(B315,inscriptions!$A$7:$G$473,7,0))))</f>
      </c>
      <c r="K315">
        <f>IF(B315="","",VLOOKUP(B315,inscriptions!$A$7:$D$473,4,0))</f>
      </c>
      <c r="L315" s="26">
        <f t="shared" si="8"/>
      </c>
      <c r="M315">
        <f>IF(B315="","",VLOOKUP(B315,inscriptions!$A$7:$O$473,15,0))</f>
      </c>
    </row>
    <row r="316" spans="1:13" ht="15">
      <c r="A316" s="43">
        <f t="shared" si="9"/>
      </c>
      <c r="B316" s="44"/>
      <c r="C316" s="45"/>
      <c r="D316" s="46">
        <f>IF(B316="","",VLOOKUP(B316,inscriptions!$A$7:$B$473,2,0))</f>
      </c>
      <c r="E316" s="46">
        <f>IF(B316="","",VLOOKUP(B316,inscriptions!$A$7:$C$473,3,0))</f>
      </c>
      <c r="F316" s="47">
        <f>IF(B316="","",VLOOKUP(B316,inscriptions!$A$7:$H$473,8,0))</f>
      </c>
      <c r="G316" s="65">
        <f>IF(B316="","",RIGHT(VLOOKUP(B316,inscriptions!$A$7:$H$473,4,0),2))</f>
      </c>
      <c r="H316" s="47">
        <f>IF(F316&lt;&gt;"",COUNTIF($F$7:F316,F316),"")</f>
      </c>
      <c r="I316" s="48">
        <f>IF(B316="","",IF(VLOOKUP(B316,inscriptions!$A$7:$F$473,6,0)="","",VLOOKUP(B316,inscriptions!$A$7:$F$473,6,0)))</f>
      </c>
      <c r="J316">
        <f>IF(B316="","",(IF(VLOOKUP(B316,inscriptions!$A$7:$G$473,7,0)=0,"",VLOOKUP(B316,inscriptions!$A$7:$G$473,7,0))))</f>
      </c>
      <c r="K316">
        <f>IF(B316="","",VLOOKUP(B316,inscriptions!$A$7:$D$473,4,0))</f>
      </c>
      <c r="L316" s="26">
        <f t="shared" si="8"/>
      </c>
      <c r="M316">
        <f>IF(B316="","",VLOOKUP(B316,inscriptions!$A$7:$O$473,15,0))</f>
      </c>
    </row>
    <row r="317" spans="1:13" ht="15">
      <c r="A317" s="43">
        <f t="shared" si="9"/>
      </c>
      <c r="B317" s="44"/>
      <c r="C317" s="45"/>
      <c r="D317" s="46">
        <f>IF(B317="","",VLOOKUP(B317,inscriptions!$A$7:$B$473,2,0))</f>
      </c>
      <c r="E317" s="46">
        <f>IF(B317="","",VLOOKUP(B317,inscriptions!$A$7:$C$473,3,0))</f>
      </c>
      <c r="F317" s="47">
        <f>IF(B317="","",VLOOKUP(B317,inscriptions!$A$7:$H$473,8,0))</f>
      </c>
      <c r="G317" s="65">
        <f>IF(B317="","",RIGHT(VLOOKUP(B317,inscriptions!$A$7:$H$473,4,0),2))</f>
      </c>
      <c r="H317" s="47">
        <f>IF(F317&lt;&gt;"",COUNTIF($F$7:F317,F317),"")</f>
      </c>
      <c r="I317" s="48">
        <f>IF(B317="","",IF(VLOOKUP(B317,inscriptions!$A$7:$F$473,6,0)="","",VLOOKUP(B317,inscriptions!$A$7:$F$473,6,0)))</f>
      </c>
      <c r="J317">
        <f>IF(B317="","",(IF(VLOOKUP(B317,inscriptions!$A$7:$G$473,7,0)=0,"",VLOOKUP(B317,inscriptions!$A$7:$G$473,7,0))))</f>
      </c>
      <c r="K317">
        <f>IF(B317="","",VLOOKUP(B317,inscriptions!$A$7:$D$473,4,0))</f>
      </c>
      <c r="L317" s="26">
        <f t="shared" si="8"/>
      </c>
      <c r="M317">
        <f>IF(B317="","",VLOOKUP(B317,inscriptions!$A$7:$O$473,15,0))</f>
      </c>
    </row>
    <row r="318" spans="1:13" ht="15">
      <c r="A318" s="43">
        <f t="shared" si="9"/>
      </c>
      <c r="B318" s="44"/>
      <c r="C318" s="45"/>
      <c r="D318" s="46">
        <f>IF(B318="","",VLOOKUP(B318,inscriptions!$A$7:$B$473,2,0))</f>
      </c>
      <c r="E318" s="46">
        <f>IF(B318="","",VLOOKUP(B318,inscriptions!$A$7:$C$473,3,0))</f>
      </c>
      <c r="F318" s="47">
        <f>IF(B318="","",VLOOKUP(B318,inscriptions!$A$7:$H$473,8,0))</f>
      </c>
      <c r="G318" s="65">
        <f>IF(B318="","",RIGHT(VLOOKUP(B318,inscriptions!$A$7:$H$473,4,0),2))</f>
      </c>
      <c r="H318" s="47">
        <f>IF(F318&lt;&gt;"",COUNTIF($F$7:F318,F318),"")</f>
      </c>
      <c r="I318" s="48">
        <f>IF(B318="","",IF(VLOOKUP(B318,inscriptions!$A$7:$F$473,6,0)="","",VLOOKUP(B318,inscriptions!$A$7:$F$473,6,0)))</f>
      </c>
      <c r="J318">
        <f>IF(B318="","",(IF(VLOOKUP(B318,inscriptions!$A$7:$G$473,7,0)=0,"",VLOOKUP(B318,inscriptions!$A$7:$G$473,7,0))))</f>
      </c>
      <c r="K318">
        <f>IF(B318="","",VLOOKUP(B318,inscriptions!$A$7:$D$473,4,0))</f>
      </c>
      <c r="L318" s="26">
        <f t="shared" si="8"/>
      </c>
      <c r="M318">
        <f>IF(B318="","",VLOOKUP(B318,inscriptions!$A$7:$O$473,15,0))</f>
      </c>
    </row>
    <row r="319" spans="1:13" ht="15">
      <c r="A319" s="43">
        <f t="shared" si="9"/>
      </c>
      <c r="B319" s="44"/>
      <c r="C319" s="45"/>
      <c r="D319" s="46">
        <f>IF(B319="","",VLOOKUP(B319,inscriptions!$A$7:$B$473,2,0))</f>
      </c>
      <c r="E319" s="46">
        <f>IF(B319="","",VLOOKUP(B319,inscriptions!$A$7:$C$473,3,0))</f>
      </c>
      <c r="F319" s="47">
        <f>IF(B319="","",VLOOKUP(B319,inscriptions!$A$7:$H$473,8,0))</f>
      </c>
      <c r="G319" s="65">
        <f>IF(B319="","",RIGHT(VLOOKUP(B319,inscriptions!$A$7:$H$473,4,0),2))</f>
      </c>
      <c r="H319" s="47">
        <f>IF(F319&lt;&gt;"",COUNTIF($F$7:F319,F319),"")</f>
      </c>
      <c r="I319" s="48">
        <f>IF(B319="","",IF(VLOOKUP(B319,inscriptions!$A$7:$F$473,6,0)="","",VLOOKUP(B319,inscriptions!$A$7:$F$473,6,0)))</f>
      </c>
      <c r="J319">
        <f>IF(B319="","",(IF(VLOOKUP(B319,inscriptions!$A$7:$G$473,7,0)=0,"",VLOOKUP(B319,inscriptions!$A$7:$G$473,7,0))))</f>
      </c>
      <c r="K319">
        <f>IF(B319="","",VLOOKUP(B319,inscriptions!$A$7:$D$473,4,0))</f>
      </c>
      <c r="L319" s="26">
        <f t="shared" si="8"/>
      </c>
      <c r="M319">
        <f>IF(B319="","",VLOOKUP(B319,inscriptions!$A$7:$O$473,15,0))</f>
      </c>
    </row>
    <row r="320" spans="1:13" ht="15">
      <c r="A320" s="43">
        <f t="shared" si="9"/>
      </c>
      <c r="B320" s="44"/>
      <c r="C320" s="45"/>
      <c r="D320" s="46">
        <f>IF(B320="","",VLOOKUP(B320,inscriptions!$A$7:$B$473,2,0))</f>
      </c>
      <c r="E320" s="46">
        <f>IF(B320="","",VLOOKUP(B320,inscriptions!$A$7:$C$473,3,0))</f>
      </c>
      <c r="F320" s="47">
        <f>IF(B320="","",VLOOKUP(B320,inscriptions!$A$7:$H$473,8,0))</f>
      </c>
      <c r="G320" s="65">
        <f>IF(B320="","",RIGHT(VLOOKUP(B320,inscriptions!$A$7:$H$473,4,0),2))</f>
      </c>
      <c r="H320" s="47">
        <f>IF(F320&lt;&gt;"",COUNTIF($F$7:F320,F320),"")</f>
      </c>
      <c r="I320" s="48">
        <f>IF(B320="","",IF(VLOOKUP(B320,inscriptions!$A$7:$F$473,6,0)="","",VLOOKUP(B320,inscriptions!$A$7:$F$473,6,0)))</f>
      </c>
      <c r="J320">
        <f>IF(B320="","",(IF(VLOOKUP(B320,inscriptions!$A$7:$G$473,7,0)=0,"",VLOOKUP(B320,inscriptions!$A$7:$G$473,7,0))))</f>
      </c>
      <c r="K320">
        <f>IF(B320="","",VLOOKUP(B320,inscriptions!$A$7:$D$473,4,0))</f>
      </c>
      <c r="L320" s="26">
        <f t="shared" si="8"/>
      </c>
      <c r="M320">
        <f>IF(B320="","",VLOOKUP(B320,inscriptions!$A$7:$O$473,15,0))</f>
      </c>
    </row>
    <row r="321" spans="1:13" ht="15">
      <c r="A321" s="43">
        <f t="shared" si="9"/>
      </c>
      <c r="B321" s="44"/>
      <c r="C321" s="45"/>
      <c r="D321" s="46">
        <f>IF(B321="","",VLOOKUP(B321,inscriptions!$A$7:$B$473,2,0))</f>
      </c>
      <c r="E321" s="46">
        <f>IF(B321="","",VLOOKUP(B321,inscriptions!$A$7:$C$473,3,0))</f>
      </c>
      <c r="F321" s="47">
        <f>IF(B321="","",VLOOKUP(B321,inscriptions!$A$7:$H$473,8,0))</f>
      </c>
      <c r="G321" s="65">
        <f>IF(B321="","",RIGHT(VLOOKUP(B321,inscriptions!$A$7:$H$473,4,0),2))</f>
      </c>
      <c r="H321" s="47">
        <f>IF(F321&lt;&gt;"",COUNTIF($F$7:F321,F321),"")</f>
      </c>
      <c r="I321" s="48">
        <f>IF(B321="","",IF(VLOOKUP(B321,inscriptions!$A$7:$F$473,6,0)="","",VLOOKUP(B321,inscriptions!$A$7:$F$473,6,0)))</f>
      </c>
      <c r="J321">
        <f>IF(B321="","",(IF(VLOOKUP(B321,inscriptions!$A$7:$G$473,7,0)=0,"",VLOOKUP(B321,inscriptions!$A$7:$G$473,7,0))))</f>
      </c>
      <c r="K321">
        <f>IF(B321="","",VLOOKUP(B321,inscriptions!$A$7:$D$473,4,0))</f>
      </c>
      <c r="L321" s="26">
        <f t="shared" si="8"/>
      </c>
      <c r="M321">
        <f>IF(B321="","",VLOOKUP(B321,inscriptions!$A$7:$O$473,15,0))</f>
      </c>
    </row>
    <row r="322" spans="1:13" ht="15">
      <c r="A322" s="43">
        <f t="shared" si="9"/>
      </c>
      <c r="B322" s="44"/>
      <c r="C322" s="45"/>
      <c r="D322" s="46">
        <f>IF(B322="","",VLOOKUP(B322,inscriptions!$A$7:$B$473,2,0))</f>
      </c>
      <c r="E322" s="46">
        <f>IF(B322="","",VLOOKUP(B322,inscriptions!$A$7:$C$473,3,0))</f>
      </c>
      <c r="F322" s="47">
        <f>IF(B322="","",VLOOKUP(B322,inscriptions!$A$7:$H$473,8,0))</f>
      </c>
      <c r="G322" s="65">
        <f>IF(B322="","",RIGHT(VLOOKUP(B322,inscriptions!$A$7:$H$473,4,0),2))</f>
      </c>
      <c r="H322" s="47">
        <f>IF(F322&lt;&gt;"",COUNTIF($F$7:F322,F322),"")</f>
      </c>
      <c r="I322" s="48">
        <f>IF(B322="","",IF(VLOOKUP(B322,inscriptions!$A$7:$F$473,6,0)="","",VLOOKUP(B322,inscriptions!$A$7:$F$473,6,0)))</f>
      </c>
      <c r="J322">
        <f>IF(B322="","",(IF(VLOOKUP(B322,inscriptions!$A$7:$G$473,7,0)=0,"",VLOOKUP(B322,inscriptions!$A$7:$G$473,7,0))))</f>
      </c>
      <c r="K322">
        <f>IF(B322="","",VLOOKUP(B322,inscriptions!$A$7:$D$473,4,0))</f>
      </c>
      <c r="L322" s="26">
        <f t="shared" si="8"/>
      </c>
      <c r="M322">
        <f>IF(B322="","",VLOOKUP(B322,inscriptions!$A$7:$O$473,15,0))</f>
      </c>
    </row>
    <row r="323" spans="1:13" ht="15">
      <c r="A323" s="43">
        <f t="shared" si="9"/>
      </c>
      <c r="B323" s="44"/>
      <c r="C323" s="45"/>
      <c r="D323" s="46">
        <f>IF(B323="","",VLOOKUP(B323,inscriptions!$A$7:$B$473,2,0))</f>
      </c>
      <c r="E323" s="46">
        <f>IF(B323="","",VLOOKUP(B323,inscriptions!$A$7:$C$473,3,0))</f>
      </c>
      <c r="F323" s="47">
        <f>IF(B323="","",VLOOKUP(B323,inscriptions!$A$7:$H$473,8,0))</f>
      </c>
      <c r="G323" s="65">
        <f>IF(B323="","",RIGHT(VLOOKUP(B323,inscriptions!$A$7:$H$473,4,0),2))</f>
      </c>
      <c r="H323" s="47">
        <f>IF(F323&lt;&gt;"",COUNTIF($F$7:F323,F323),"")</f>
      </c>
      <c r="I323" s="48">
        <f>IF(B323="","",IF(VLOOKUP(B323,inscriptions!$A$7:$F$473,6,0)="","",VLOOKUP(B323,inscriptions!$A$7:$F$473,6,0)))</f>
      </c>
      <c r="J323">
        <f>IF(B323="","",(IF(VLOOKUP(B323,inscriptions!$A$7:$G$473,7,0)=0,"",VLOOKUP(B323,inscriptions!$A$7:$G$473,7,0))))</f>
      </c>
      <c r="K323">
        <f>IF(B323="","",VLOOKUP(B323,inscriptions!$A$7:$D$473,4,0))</f>
      </c>
      <c r="L323" s="26">
        <f t="shared" si="8"/>
      </c>
      <c r="M323">
        <f>IF(B323="","",VLOOKUP(B323,inscriptions!$A$7:$O$473,15,0))</f>
      </c>
    </row>
    <row r="324" spans="1:13" ht="15">
      <c r="A324" s="43">
        <f t="shared" si="9"/>
      </c>
      <c r="B324" s="44"/>
      <c r="C324" s="45"/>
      <c r="D324" s="46">
        <f>IF(B324="","",VLOOKUP(B324,inscriptions!$A$7:$B$473,2,0))</f>
      </c>
      <c r="E324" s="46">
        <f>IF(B324="","",VLOOKUP(B324,inscriptions!$A$7:$C$473,3,0))</f>
      </c>
      <c r="F324" s="47">
        <f>IF(B324="","",VLOOKUP(B324,inscriptions!$A$7:$H$473,8,0))</f>
      </c>
      <c r="G324" s="65">
        <f>IF(B324="","",RIGHT(VLOOKUP(B324,inscriptions!$A$7:$H$473,4,0),2))</f>
      </c>
      <c r="H324" s="47">
        <f>IF(F324&lt;&gt;"",COUNTIF($F$7:F324,F324),"")</f>
      </c>
      <c r="I324" s="48">
        <f>IF(B324="","",IF(VLOOKUP(B324,inscriptions!$A$7:$F$473,6,0)="","",VLOOKUP(B324,inscriptions!$A$7:$F$473,6,0)))</f>
      </c>
      <c r="J324">
        <f>IF(B324="","",(IF(VLOOKUP(B324,inscriptions!$A$7:$G$473,7,0)=0,"",VLOOKUP(B324,inscriptions!$A$7:$G$473,7,0))))</f>
      </c>
      <c r="K324">
        <f>IF(B324="","",VLOOKUP(B324,inscriptions!$A$7:$D$473,4,0))</f>
      </c>
      <c r="L324" s="26">
        <f t="shared" si="8"/>
      </c>
      <c r="M324">
        <f>IF(B324="","",VLOOKUP(B324,inscriptions!$A$7:$O$473,15,0))</f>
      </c>
    </row>
    <row r="325" spans="1:13" ht="15">
      <c r="A325" s="43">
        <f t="shared" si="9"/>
      </c>
      <c r="B325" s="44"/>
      <c r="C325" s="45"/>
      <c r="D325" s="46">
        <f>IF(B325="","",VLOOKUP(B325,inscriptions!$A$7:$B$473,2,0))</f>
      </c>
      <c r="E325" s="46">
        <f>IF(B325="","",VLOOKUP(B325,inscriptions!$A$7:$C$473,3,0))</f>
      </c>
      <c r="F325" s="47">
        <f>IF(B325="","",VLOOKUP(B325,inscriptions!$A$7:$H$473,8,0))</f>
      </c>
      <c r="G325" s="65">
        <f>IF(B325="","",RIGHT(VLOOKUP(B325,inscriptions!$A$7:$H$473,4,0),2))</f>
      </c>
      <c r="H325" s="47">
        <f>IF(F325&lt;&gt;"",COUNTIF($F$7:F325,F325),"")</f>
      </c>
      <c r="I325" s="48">
        <f>IF(B325="","",IF(VLOOKUP(B325,inscriptions!$A$7:$F$473,6,0)="","",VLOOKUP(B325,inscriptions!$A$7:$F$473,6,0)))</f>
      </c>
      <c r="J325">
        <f>IF(B325="","",(IF(VLOOKUP(B325,inscriptions!$A$7:$G$473,7,0)=0,"",VLOOKUP(B325,inscriptions!$A$7:$G$473,7,0))))</f>
      </c>
      <c r="K325">
        <f>IF(B325="","",VLOOKUP(B325,inscriptions!$A$7:$D$473,4,0))</f>
      </c>
      <c r="L325" s="26">
        <f t="shared" si="8"/>
      </c>
      <c r="M325">
        <f>IF(B325="","",VLOOKUP(B325,inscriptions!$A$7:$O$473,15,0))</f>
      </c>
    </row>
    <row r="326" spans="1:13" ht="15">
      <c r="A326" s="43">
        <f t="shared" si="9"/>
      </c>
      <c r="B326" s="44"/>
      <c r="C326" s="45"/>
      <c r="D326" s="46">
        <f>IF(B326="","",VLOOKUP(B326,inscriptions!$A$7:$B$473,2,0))</f>
      </c>
      <c r="E326" s="46">
        <f>IF(B326="","",VLOOKUP(B326,inscriptions!$A$7:$C$473,3,0))</f>
      </c>
      <c r="F326" s="47">
        <f>IF(B326="","",VLOOKUP(B326,inscriptions!$A$7:$H$473,8,0))</f>
      </c>
      <c r="G326" s="65">
        <f>IF(B326="","",RIGHT(VLOOKUP(B326,inscriptions!$A$7:$H$473,4,0),2))</f>
      </c>
      <c r="H326" s="47">
        <f>IF(F326&lt;&gt;"",COUNTIF($F$7:F326,F326),"")</f>
      </c>
      <c r="I326" s="48">
        <f>IF(B326="","",IF(VLOOKUP(B326,inscriptions!$A$7:$F$473,6,0)="","",VLOOKUP(B326,inscriptions!$A$7:$F$473,6,0)))</f>
      </c>
      <c r="J326">
        <f>IF(B326="","",(IF(VLOOKUP(B326,inscriptions!$A$7:$G$473,7,0)=0,"",VLOOKUP(B326,inscriptions!$A$7:$G$473,7,0))))</f>
      </c>
      <c r="K326">
        <f>IF(B326="","",VLOOKUP(B326,inscriptions!$A$7:$D$473,4,0))</f>
      </c>
      <c r="L326" s="26">
        <f t="shared" si="8"/>
      </c>
      <c r="M326">
        <f>IF(B326="","",VLOOKUP(B326,inscriptions!$A$7:$O$473,15,0))</f>
      </c>
    </row>
    <row r="327" spans="1:13" ht="15">
      <c r="A327" s="43">
        <f t="shared" si="9"/>
      </c>
      <c r="B327" s="44"/>
      <c r="C327" s="45"/>
      <c r="D327" s="46">
        <f>IF(B327="","",VLOOKUP(B327,inscriptions!$A$7:$B$473,2,0))</f>
      </c>
      <c r="E327" s="46">
        <f>IF(B327="","",VLOOKUP(B327,inscriptions!$A$7:$C$473,3,0))</f>
      </c>
      <c r="F327" s="47">
        <f>IF(B327="","",VLOOKUP(B327,inscriptions!$A$7:$H$473,8,0))</f>
      </c>
      <c r="G327" s="65">
        <f>IF(B327="","",RIGHT(VLOOKUP(B327,inscriptions!$A$7:$H$473,4,0),2))</f>
      </c>
      <c r="H327" s="47">
        <f>IF(F327&lt;&gt;"",COUNTIF($F$7:F327,F327),"")</f>
      </c>
      <c r="I327" s="48">
        <f>IF(B327="","",IF(VLOOKUP(B327,inscriptions!$A$7:$F$473,6,0)="","",VLOOKUP(B327,inscriptions!$A$7:$F$473,6,0)))</f>
      </c>
      <c r="J327">
        <f>IF(B327="","",(IF(VLOOKUP(B327,inscriptions!$A$7:$G$473,7,0)=0,"",VLOOKUP(B327,inscriptions!$A$7:$G$473,7,0))))</f>
      </c>
      <c r="K327">
        <f>IF(B327="","",VLOOKUP(B327,inscriptions!$A$7:$D$473,4,0))</f>
      </c>
      <c r="L327" s="26">
        <f t="shared" si="8"/>
      </c>
      <c r="M327">
        <f>IF(B327="","",VLOOKUP(B327,inscriptions!$A$7:$O$473,15,0))</f>
      </c>
    </row>
    <row r="328" spans="1:13" ht="15">
      <c r="A328" s="43">
        <f t="shared" si="9"/>
      </c>
      <c r="B328" s="44"/>
      <c r="C328" s="45"/>
      <c r="D328" s="46">
        <f>IF(B328="","",VLOOKUP(B328,inscriptions!$A$7:$B$473,2,0))</f>
      </c>
      <c r="E328" s="46">
        <f>IF(B328="","",VLOOKUP(B328,inscriptions!$A$7:$C$473,3,0))</f>
      </c>
      <c r="F328" s="47">
        <f>IF(B328="","",VLOOKUP(B328,inscriptions!$A$7:$H$473,8,0))</f>
      </c>
      <c r="G328" s="65">
        <f>IF(B328="","",RIGHT(VLOOKUP(B328,inscriptions!$A$7:$H$473,4,0),2))</f>
      </c>
      <c r="H328" s="47">
        <f>IF(F328&lt;&gt;"",COUNTIF($F$7:F328,F328),"")</f>
      </c>
      <c r="I328" s="48">
        <f>IF(B328="","",IF(VLOOKUP(B328,inscriptions!$A$7:$F$473,6,0)="","",VLOOKUP(B328,inscriptions!$A$7:$F$473,6,0)))</f>
      </c>
      <c r="J328">
        <f>IF(B328="","",(IF(VLOOKUP(B328,inscriptions!$A$7:$G$473,7,0)=0,"",VLOOKUP(B328,inscriptions!$A$7:$G$473,7,0))))</f>
      </c>
      <c r="K328">
        <f>IF(B328="","",VLOOKUP(B328,inscriptions!$A$7:$D$473,4,0))</f>
      </c>
      <c r="L328" s="26">
        <f aca="true" t="shared" si="10" ref="L328:L391">IF(C328="","",HOUR(C328)*10000+MINUTE(C328)*100+SECOND(C328))</f>
      </c>
      <c r="M328">
        <f>IF(B328="","",VLOOKUP(B328,inscriptions!$A$7:$O$473,15,0))</f>
      </c>
    </row>
    <row r="329" spans="1:13" ht="15">
      <c r="A329" s="43">
        <f aca="true" t="shared" si="11" ref="A329:A392">IF(C329="","",A328+1)</f>
      </c>
      <c r="B329" s="44"/>
      <c r="C329" s="45"/>
      <c r="D329" s="46">
        <f>IF(B329="","",VLOOKUP(B329,inscriptions!$A$7:$B$473,2,0))</f>
      </c>
      <c r="E329" s="46">
        <f>IF(B329="","",VLOOKUP(B329,inscriptions!$A$7:$C$473,3,0))</f>
      </c>
      <c r="F329" s="47">
        <f>IF(B329="","",VLOOKUP(B329,inscriptions!$A$7:$H$473,8,0))</f>
      </c>
      <c r="G329" s="65">
        <f>IF(B329="","",RIGHT(VLOOKUP(B329,inscriptions!$A$7:$H$473,4,0),2))</f>
      </c>
      <c r="H329" s="47">
        <f>IF(F329&lt;&gt;"",COUNTIF($F$7:F329,F329),"")</f>
      </c>
      <c r="I329" s="48">
        <f>IF(B329="","",IF(VLOOKUP(B329,inscriptions!$A$7:$F$473,6,0)="","",VLOOKUP(B329,inscriptions!$A$7:$F$473,6,0)))</f>
      </c>
      <c r="J329">
        <f>IF(B329="","",(IF(VLOOKUP(B329,inscriptions!$A$7:$G$473,7,0)=0,"",VLOOKUP(B329,inscriptions!$A$7:$G$473,7,0))))</f>
      </c>
      <c r="K329">
        <f>IF(B329="","",VLOOKUP(B329,inscriptions!$A$7:$D$473,4,0))</f>
      </c>
      <c r="L329" s="26">
        <f t="shared" si="10"/>
      </c>
      <c r="M329">
        <f>IF(B329="","",VLOOKUP(B329,inscriptions!$A$7:$O$473,15,0))</f>
      </c>
    </row>
    <row r="330" spans="1:13" ht="15">
      <c r="A330" s="43">
        <f t="shared" si="11"/>
      </c>
      <c r="B330" s="44"/>
      <c r="C330" s="45"/>
      <c r="D330" s="46">
        <f>IF(B330="","",VLOOKUP(B330,inscriptions!$A$7:$B$473,2,0))</f>
      </c>
      <c r="E330" s="46">
        <f>IF(B330="","",VLOOKUP(B330,inscriptions!$A$7:$C$473,3,0))</f>
      </c>
      <c r="F330" s="47">
        <f>IF(B330="","",VLOOKUP(B330,inscriptions!$A$7:$H$473,8,0))</f>
      </c>
      <c r="G330" s="65">
        <f>IF(B330="","",RIGHT(VLOOKUP(B330,inscriptions!$A$7:$H$473,4,0),2))</f>
      </c>
      <c r="H330" s="47">
        <f>IF(F330&lt;&gt;"",COUNTIF($F$7:F330,F330),"")</f>
      </c>
      <c r="I330" s="48">
        <f>IF(B330="","",IF(VLOOKUP(B330,inscriptions!$A$7:$F$473,6,0)="","",VLOOKUP(B330,inscriptions!$A$7:$F$473,6,0)))</f>
      </c>
      <c r="J330">
        <f>IF(B330="","",(IF(VLOOKUP(B330,inscriptions!$A$7:$G$473,7,0)=0,"",VLOOKUP(B330,inscriptions!$A$7:$G$473,7,0))))</f>
      </c>
      <c r="K330">
        <f>IF(B330="","",VLOOKUP(B330,inscriptions!$A$7:$D$473,4,0))</f>
      </c>
      <c r="L330" s="26">
        <f t="shared" si="10"/>
      </c>
      <c r="M330">
        <f>IF(B330="","",VLOOKUP(B330,inscriptions!$A$7:$O$473,15,0))</f>
      </c>
    </row>
    <row r="331" spans="1:13" ht="15">
      <c r="A331" s="43">
        <f t="shared" si="11"/>
      </c>
      <c r="B331" s="44"/>
      <c r="C331" s="45"/>
      <c r="D331" s="46">
        <f>IF(B331="","",VLOOKUP(B331,inscriptions!$A$7:$B$473,2,0))</f>
      </c>
      <c r="E331" s="46">
        <f>IF(B331="","",VLOOKUP(B331,inscriptions!$A$7:$C$473,3,0))</f>
      </c>
      <c r="F331" s="47">
        <f>IF(B331="","",VLOOKUP(B331,inscriptions!$A$7:$H$473,8,0))</f>
      </c>
      <c r="G331" s="65">
        <f>IF(B331="","",RIGHT(VLOOKUP(B331,inscriptions!$A$7:$H$473,4,0),2))</f>
      </c>
      <c r="H331" s="47">
        <f>IF(F331&lt;&gt;"",COUNTIF($F$7:F331,F331),"")</f>
      </c>
      <c r="I331" s="48">
        <f>IF(B331="","",IF(VLOOKUP(B331,inscriptions!$A$7:$F$473,6,0)="","",VLOOKUP(B331,inscriptions!$A$7:$F$473,6,0)))</f>
      </c>
      <c r="J331">
        <f>IF(B331="","",(IF(VLOOKUP(B331,inscriptions!$A$7:$G$473,7,0)=0,"",VLOOKUP(B331,inscriptions!$A$7:$G$473,7,0))))</f>
      </c>
      <c r="K331">
        <f>IF(B331="","",VLOOKUP(B331,inscriptions!$A$7:$D$473,4,0))</f>
      </c>
      <c r="L331" s="26">
        <f t="shared" si="10"/>
      </c>
      <c r="M331">
        <f>IF(B331="","",VLOOKUP(B331,inscriptions!$A$7:$O$473,15,0))</f>
      </c>
    </row>
    <row r="332" spans="1:13" ht="15">
      <c r="A332" s="43">
        <f t="shared" si="11"/>
      </c>
      <c r="B332" s="44"/>
      <c r="C332" s="45"/>
      <c r="D332" s="46">
        <f>IF(B332="","",VLOOKUP(B332,inscriptions!$A$7:$B$473,2,0))</f>
      </c>
      <c r="E332" s="46">
        <f>IF(B332="","",VLOOKUP(B332,inscriptions!$A$7:$C$473,3,0))</f>
      </c>
      <c r="F332" s="47">
        <f>IF(B332="","",VLOOKUP(B332,inscriptions!$A$7:$H$473,8,0))</f>
      </c>
      <c r="G332" s="65">
        <f>IF(B332="","",RIGHT(VLOOKUP(B332,inscriptions!$A$7:$H$473,4,0),2))</f>
      </c>
      <c r="H332" s="47">
        <f>IF(F332&lt;&gt;"",COUNTIF($F$7:F332,F332),"")</f>
      </c>
      <c r="I332" s="48">
        <f>IF(B332="","",IF(VLOOKUP(B332,inscriptions!$A$7:$F$473,6,0)="","",VLOOKUP(B332,inscriptions!$A$7:$F$473,6,0)))</f>
      </c>
      <c r="J332">
        <f>IF(B332="","",(IF(VLOOKUP(B332,inscriptions!$A$7:$G$473,7,0)=0,"",VLOOKUP(B332,inscriptions!$A$7:$G$473,7,0))))</f>
      </c>
      <c r="K332">
        <f>IF(B332="","",VLOOKUP(B332,inscriptions!$A$7:$D$473,4,0))</f>
      </c>
      <c r="L332" s="26">
        <f t="shared" si="10"/>
      </c>
      <c r="M332">
        <f>IF(B332="","",VLOOKUP(B332,inscriptions!$A$7:$O$473,15,0))</f>
      </c>
    </row>
    <row r="333" spans="1:13" ht="15">
      <c r="A333" s="43">
        <f t="shared" si="11"/>
      </c>
      <c r="B333" s="44"/>
      <c r="C333" s="45"/>
      <c r="D333" s="46">
        <f>IF(B333="","",VLOOKUP(B333,inscriptions!$A$7:$B$473,2,0))</f>
      </c>
      <c r="E333" s="46">
        <f>IF(B333="","",VLOOKUP(B333,inscriptions!$A$7:$C$473,3,0))</f>
      </c>
      <c r="F333" s="47">
        <f>IF(B333="","",VLOOKUP(B333,inscriptions!$A$7:$H$473,8,0))</f>
      </c>
      <c r="G333" s="65">
        <f>IF(B333="","",RIGHT(VLOOKUP(B333,inscriptions!$A$7:$H$473,4,0),2))</f>
      </c>
      <c r="H333" s="47">
        <f>IF(F333&lt;&gt;"",COUNTIF($F$7:F333,F333),"")</f>
      </c>
      <c r="I333" s="48">
        <f>IF(B333="","",IF(VLOOKUP(B333,inscriptions!$A$7:$F$473,6,0)="","",VLOOKUP(B333,inscriptions!$A$7:$F$473,6,0)))</f>
      </c>
      <c r="J333">
        <f>IF(B333="","",(IF(VLOOKUP(B333,inscriptions!$A$7:$G$473,7,0)=0,"",VLOOKUP(B333,inscriptions!$A$7:$G$473,7,0))))</f>
      </c>
      <c r="K333">
        <f>IF(B333="","",VLOOKUP(B333,inscriptions!$A$7:$D$473,4,0))</f>
      </c>
      <c r="L333" s="26">
        <f t="shared" si="10"/>
      </c>
      <c r="M333">
        <f>IF(B333="","",VLOOKUP(B333,inscriptions!$A$7:$O$473,15,0))</f>
      </c>
    </row>
    <row r="334" spans="1:13" ht="15">
      <c r="A334" s="43">
        <f t="shared" si="11"/>
      </c>
      <c r="B334" s="44"/>
      <c r="C334" s="45"/>
      <c r="D334" s="46">
        <f>IF(B334="","",VLOOKUP(B334,inscriptions!$A$7:$B$473,2,0))</f>
      </c>
      <c r="E334" s="46">
        <f>IF(B334="","",VLOOKUP(B334,inscriptions!$A$7:$C$473,3,0))</f>
      </c>
      <c r="F334" s="47">
        <f>IF(B334="","",VLOOKUP(B334,inscriptions!$A$7:$H$473,8,0))</f>
      </c>
      <c r="G334" s="65">
        <f>IF(B334="","",RIGHT(VLOOKUP(B334,inscriptions!$A$7:$H$473,4,0),2))</f>
      </c>
      <c r="H334" s="47">
        <f>IF(F334&lt;&gt;"",COUNTIF($F$7:F334,F334),"")</f>
      </c>
      <c r="I334" s="48">
        <f>IF(B334="","",IF(VLOOKUP(B334,inscriptions!$A$7:$F$473,6,0)="","",VLOOKUP(B334,inscriptions!$A$7:$F$473,6,0)))</f>
      </c>
      <c r="J334">
        <f>IF(B334="","",(IF(VLOOKUP(B334,inscriptions!$A$7:$G$473,7,0)=0,"",VLOOKUP(B334,inscriptions!$A$7:$G$473,7,0))))</f>
      </c>
      <c r="K334">
        <f>IF(B334="","",VLOOKUP(B334,inscriptions!$A$7:$D$473,4,0))</f>
      </c>
      <c r="L334" s="26">
        <f t="shared" si="10"/>
      </c>
      <c r="M334">
        <f>IF(B334="","",VLOOKUP(B334,inscriptions!$A$7:$O$473,15,0))</f>
      </c>
    </row>
    <row r="335" spans="1:13" ht="15">
      <c r="A335" s="43">
        <f t="shared" si="11"/>
      </c>
      <c r="B335" s="44"/>
      <c r="C335" s="45"/>
      <c r="D335" s="46">
        <f>IF(B335="","",VLOOKUP(B335,inscriptions!$A$7:$B$473,2,0))</f>
      </c>
      <c r="E335" s="46">
        <f>IF(B335="","",VLOOKUP(B335,inscriptions!$A$7:$C$473,3,0))</f>
      </c>
      <c r="F335" s="47">
        <f>IF(B335="","",VLOOKUP(B335,inscriptions!$A$7:$H$473,8,0))</f>
      </c>
      <c r="G335" s="65">
        <f>IF(B335="","",RIGHT(VLOOKUP(B335,inscriptions!$A$7:$H$473,4,0),2))</f>
      </c>
      <c r="H335" s="47">
        <f>IF(F335&lt;&gt;"",COUNTIF($F$7:F335,F335),"")</f>
      </c>
      <c r="I335" s="48">
        <f>IF(B335="","",IF(VLOOKUP(B335,inscriptions!$A$7:$F$473,6,0)="","",VLOOKUP(B335,inscriptions!$A$7:$F$473,6,0)))</f>
      </c>
      <c r="J335">
        <f>IF(B335="","",(IF(VLOOKUP(B335,inscriptions!$A$7:$G$473,7,0)=0,"",VLOOKUP(B335,inscriptions!$A$7:$G$473,7,0))))</f>
      </c>
      <c r="K335">
        <f>IF(B335="","",VLOOKUP(B335,inscriptions!$A$7:$D$473,4,0))</f>
      </c>
      <c r="L335" s="26">
        <f t="shared" si="10"/>
      </c>
      <c r="M335">
        <f>IF(B335="","",VLOOKUP(B335,inscriptions!$A$7:$O$473,15,0))</f>
      </c>
    </row>
    <row r="336" spans="1:13" ht="15">
      <c r="A336" s="43">
        <f t="shared" si="11"/>
      </c>
      <c r="B336" s="44"/>
      <c r="C336" s="45"/>
      <c r="D336" s="46">
        <f>IF(B336="","",VLOOKUP(B336,inscriptions!$A$7:$B$473,2,0))</f>
      </c>
      <c r="E336" s="46">
        <f>IF(B336="","",VLOOKUP(B336,inscriptions!$A$7:$C$473,3,0))</f>
      </c>
      <c r="F336" s="47">
        <f>IF(B336="","",VLOOKUP(B336,inscriptions!$A$7:$H$473,8,0))</f>
      </c>
      <c r="G336" s="65">
        <f>IF(B336="","",RIGHT(VLOOKUP(B336,inscriptions!$A$7:$H$473,4,0),2))</f>
      </c>
      <c r="H336" s="47">
        <f>IF(F336&lt;&gt;"",COUNTIF($F$7:F336,F336),"")</f>
      </c>
      <c r="I336" s="48">
        <f>IF(B336="","",IF(VLOOKUP(B336,inscriptions!$A$7:$F$473,6,0)="","",VLOOKUP(B336,inscriptions!$A$7:$F$473,6,0)))</f>
      </c>
      <c r="J336">
        <f>IF(B336="","",(IF(VLOOKUP(B336,inscriptions!$A$7:$G$473,7,0)=0,"",VLOOKUP(B336,inscriptions!$A$7:$G$473,7,0))))</f>
      </c>
      <c r="K336">
        <f>IF(B336="","",VLOOKUP(B336,inscriptions!$A$7:$D$473,4,0))</f>
      </c>
      <c r="L336" s="26">
        <f t="shared" si="10"/>
      </c>
      <c r="M336">
        <f>IF(B336="","",VLOOKUP(B336,inscriptions!$A$7:$O$473,15,0))</f>
      </c>
    </row>
    <row r="337" spans="1:13" ht="15">
      <c r="A337" s="43">
        <f t="shared" si="11"/>
      </c>
      <c r="B337" s="44"/>
      <c r="C337" s="45"/>
      <c r="D337" s="46">
        <f>IF(B337="","",VLOOKUP(B337,inscriptions!$A$7:$B$473,2,0))</f>
      </c>
      <c r="E337" s="46">
        <f>IF(B337="","",VLOOKUP(B337,inscriptions!$A$7:$C$473,3,0))</f>
      </c>
      <c r="F337" s="47">
        <f>IF(B337="","",VLOOKUP(B337,inscriptions!$A$7:$H$473,8,0))</f>
      </c>
      <c r="G337" s="65">
        <f>IF(B337="","",RIGHT(VLOOKUP(B337,inscriptions!$A$7:$H$473,4,0),2))</f>
      </c>
      <c r="H337" s="47">
        <f>IF(F337&lt;&gt;"",COUNTIF($F$7:F337,F337),"")</f>
      </c>
      <c r="I337" s="48">
        <f>IF(B337="","",IF(VLOOKUP(B337,inscriptions!$A$7:$F$473,6,0)="","",VLOOKUP(B337,inscriptions!$A$7:$F$473,6,0)))</f>
      </c>
      <c r="J337">
        <f>IF(B337="","",(IF(VLOOKUP(B337,inscriptions!$A$7:$G$473,7,0)=0,"",VLOOKUP(B337,inscriptions!$A$7:$G$473,7,0))))</f>
      </c>
      <c r="K337">
        <f>IF(B337="","",VLOOKUP(B337,inscriptions!$A$7:$D$473,4,0))</f>
      </c>
      <c r="L337" s="26">
        <f t="shared" si="10"/>
      </c>
      <c r="M337">
        <f>IF(B337="","",VLOOKUP(B337,inscriptions!$A$7:$O$473,15,0))</f>
      </c>
    </row>
    <row r="338" spans="1:13" ht="15">
      <c r="A338" s="43">
        <f t="shared" si="11"/>
      </c>
      <c r="B338" s="44"/>
      <c r="C338" s="45"/>
      <c r="D338" s="46">
        <f>IF(B338="","",VLOOKUP(B338,inscriptions!$A$7:$B$473,2,0))</f>
      </c>
      <c r="E338" s="46">
        <f>IF(B338="","",VLOOKUP(B338,inscriptions!$A$7:$C$473,3,0))</f>
      </c>
      <c r="F338" s="47">
        <f>IF(B338="","",VLOOKUP(B338,inscriptions!$A$7:$H$473,8,0))</f>
      </c>
      <c r="G338" s="65">
        <f>IF(B338="","",RIGHT(VLOOKUP(B338,inscriptions!$A$7:$H$473,4,0),2))</f>
      </c>
      <c r="H338" s="47">
        <f>IF(F338&lt;&gt;"",COUNTIF($F$7:F338,F338),"")</f>
      </c>
      <c r="I338" s="48">
        <f>IF(B338="","",IF(VLOOKUP(B338,inscriptions!$A$7:$F$473,6,0)="","",VLOOKUP(B338,inscriptions!$A$7:$F$473,6,0)))</f>
      </c>
      <c r="J338">
        <f>IF(B338="","",(IF(VLOOKUP(B338,inscriptions!$A$7:$G$473,7,0)=0,"",VLOOKUP(B338,inscriptions!$A$7:$G$473,7,0))))</f>
      </c>
      <c r="K338">
        <f>IF(B338="","",VLOOKUP(B338,inscriptions!$A$7:$D$473,4,0))</f>
      </c>
      <c r="L338" s="26">
        <f t="shared" si="10"/>
      </c>
      <c r="M338">
        <f>IF(B338="","",VLOOKUP(B338,inscriptions!$A$7:$O$473,15,0))</f>
      </c>
    </row>
    <row r="339" spans="1:13" ht="15">
      <c r="A339" s="43">
        <f t="shared" si="11"/>
      </c>
      <c r="B339" s="44"/>
      <c r="C339" s="45"/>
      <c r="D339" s="46">
        <f>IF(B339="","",VLOOKUP(B339,inscriptions!$A$7:$B$473,2,0))</f>
      </c>
      <c r="E339" s="46">
        <f>IF(B339="","",VLOOKUP(B339,inscriptions!$A$7:$C$473,3,0))</f>
      </c>
      <c r="F339" s="47">
        <f>IF(B339="","",VLOOKUP(B339,inscriptions!$A$7:$H$473,8,0))</f>
      </c>
      <c r="G339" s="65">
        <f>IF(B339="","",RIGHT(VLOOKUP(B339,inscriptions!$A$7:$H$473,4,0),2))</f>
      </c>
      <c r="H339" s="47">
        <f>IF(F339&lt;&gt;"",COUNTIF($F$7:F339,F339),"")</f>
      </c>
      <c r="I339" s="48">
        <f>IF(B339="","",IF(VLOOKUP(B339,inscriptions!$A$7:$F$473,6,0)="","",VLOOKUP(B339,inscriptions!$A$7:$F$473,6,0)))</f>
      </c>
      <c r="J339">
        <f>IF(B339="","",(IF(VLOOKUP(B339,inscriptions!$A$7:$G$473,7,0)=0,"",VLOOKUP(B339,inscriptions!$A$7:$G$473,7,0))))</f>
      </c>
      <c r="K339">
        <f>IF(B339="","",VLOOKUP(B339,inscriptions!$A$7:$D$473,4,0))</f>
      </c>
      <c r="L339" s="26">
        <f t="shared" si="10"/>
      </c>
      <c r="M339">
        <f>IF(B339="","",VLOOKUP(B339,inscriptions!$A$7:$O$473,15,0))</f>
      </c>
    </row>
    <row r="340" spans="1:13" ht="15">
      <c r="A340" s="43">
        <f t="shared" si="11"/>
      </c>
      <c r="B340" s="44"/>
      <c r="C340" s="45"/>
      <c r="D340" s="46">
        <f>IF(B340="","",VLOOKUP(B340,inscriptions!$A$7:$B$473,2,0))</f>
      </c>
      <c r="E340" s="46">
        <f>IF(B340="","",VLOOKUP(B340,inscriptions!$A$7:$C$473,3,0))</f>
      </c>
      <c r="F340" s="47">
        <f>IF(B340="","",VLOOKUP(B340,inscriptions!$A$7:$H$473,8,0))</f>
      </c>
      <c r="G340" s="65">
        <f>IF(B340="","",RIGHT(VLOOKUP(B340,inscriptions!$A$7:$H$473,4,0),2))</f>
      </c>
      <c r="H340" s="47">
        <f>IF(F340&lt;&gt;"",COUNTIF($F$7:F340,F340),"")</f>
      </c>
      <c r="I340" s="48">
        <f>IF(B340="","",IF(VLOOKUP(B340,inscriptions!$A$7:$F$473,6,0)="","",VLOOKUP(B340,inscriptions!$A$7:$F$473,6,0)))</f>
      </c>
      <c r="J340">
        <f>IF(B340="","",(IF(VLOOKUP(B340,inscriptions!$A$7:$G$473,7,0)=0,"",VLOOKUP(B340,inscriptions!$A$7:$G$473,7,0))))</f>
      </c>
      <c r="K340">
        <f>IF(B340="","",VLOOKUP(B340,inscriptions!$A$7:$D$473,4,0))</f>
      </c>
      <c r="L340" s="26">
        <f t="shared" si="10"/>
      </c>
      <c r="M340">
        <f>IF(B340="","",VLOOKUP(B340,inscriptions!$A$7:$O$473,15,0))</f>
      </c>
    </row>
    <row r="341" spans="1:13" ht="15">
      <c r="A341" s="43">
        <f t="shared" si="11"/>
      </c>
      <c r="B341" s="44"/>
      <c r="C341" s="45"/>
      <c r="D341" s="46">
        <f>IF(B341="","",VLOOKUP(B341,inscriptions!$A$7:$B$473,2,0))</f>
      </c>
      <c r="E341" s="46">
        <f>IF(B341="","",VLOOKUP(B341,inscriptions!$A$7:$C$473,3,0))</f>
      </c>
      <c r="F341" s="47">
        <f>IF(B341="","",VLOOKUP(B341,inscriptions!$A$7:$H$473,8,0))</f>
      </c>
      <c r="G341" s="65">
        <f>IF(B341="","",RIGHT(VLOOKUP(B341,inscriptions!$A$7:$H$473,4,0),2))</f>
      </c>
      <c r="H341" s="47">
        <f>IF(F341&lt;&gt;"",COUNTIF($F$7:F341,F341),"")</f>
      </c>
      <c r="I341" s="48">
        <f>IF(B341="","",IF(VLOOKUP(B341,inscriptions!$A$7:$F$473,6,0)="","",VLOOKUP(B341,inscriptions!$A$7:$F$473,6,0)))</f>
      </c>
      <c r="J341">
        <f>IF(B341="","",(IF(VLOOKUP(B341,inscriptions!$A$7:$G$473,7,0)=0,"",VLOOKUP(B341,inscriptions!$A$7:$G$473,7,0))))</f>
      </c>
      <c r="K341">
        <f>IF(B341="","",VLOOKUP(B341,inscriptions!$A$7:$D$473,4,0))</f>
      </c>
      <c r="L341" s="26">
        <f t="shared" si="10"/>
      </c>
      <c r="M341">
        <f>IF(B341="","",VLOOKUP(B341,inscriptions!$A$7:$O$473,15,0))</f>
      </c>
    </row>
    <row r="342" spans="1:13" ht="15">
      <c r="A342" s="43">
        <f t="shared" si="11"/>
      </c>
      <c r="B342" s="44"/>
      <c r="C342" s="45"/>
      <c r="D342" s="46">
        <f>IF(B342="","",VLOOKUP(B342,inscriptions!$A$7:$B$473,2,0))</f>
      </c>
      <c r="E342" s="46">
        <f>IF(B342="","",VLOOKUP(B342,inscriptions!$A$7:$C$473,3,0))</f>
      </c>
      <c r="F342" s="47">
        <f>IF(B342="","",VLOOKUP(B342,inscriptions!$A$7:$H$473,8,0))</f>
      </c>
      <c r="G342" s="65">
        <f>IF(B342="","",RIGHT(VLOOKUP(B342,inscriptions!$A$7:$H$473,4,0),2))</f>
      </c>
      <c r="H342" s="47">
        <f>IF(F342&lt;&gt;"",COUNTIF($F$7:F342,F342),"")</f>
      </c>
      <c r="I342" s="48">
        <f>IF(B342="","",IF(VLOOKUP(B342,inscriptions!$A$7:$F$473,6,0)="","",VLOOKUP(B342,inscriptions!$A$7:$F$473,6,0)))</f>
      </c>
      <c r="J342">
        <f>IF(B342="","",(IF(VLOOKUP(B342,inscriptions!$A$7:$G$473,7,0)=0,"",VLOOKUP(B342,inscriptions!$A$7:$G$473,7,0))))</f>
      </c>
      <c r="K342">
        <f>IF(B342="","",VLOOKUP(B342,inscriptions!$A$7:$D$473,4,0))</f>
      </c>
      <c r="L342" s="26">
        <f t="shared" si="10"/>
      </c>
      <c r="M342">
        <f>IF(B342="","",VLOOKUP(B342,inscriptions!$A$7:$O$473,15,0))</f>
      </c>
    </row>
    <row r="343" spans="1:13" ht="15">
      <c r="A343" s="43">
        <f t="shared" si="11"/>
      </c>
      <c r="B343" s="44"/>
      <c r="C343" s="45"/>
      <c r="D343" s="46">
        <f>IF(B343="","",VLOOKUP(B343,inscriptions!$A$7:$B$473,2,0))</f>
      </c>
      <c r="E343" s="46">
        <f>IF(B343="","",VLOOKUP(B343,inscriptions!$A$7:$C$473,3,0))</f>
      </c>
      <c r="F343" s="47">
        <f>IF(B343="","",VLOOKUP(B343,inscriptions!$A$7:$H$473,8,0))</f>
      </c>
      <c r="G343" s="65">
        <f>IF(B343="","",RIGHT(VLOOKUP(B343,inscriptions!$A$7:$H$473,4,0),2))</f>
      </c>
      <c r="H343" s="47">
        <f>IF(F343&lt;&gt;"",COUNTIF($F$7:F343,F343),"")</f>
      </c>
      <c r="I343" s="48">
        <f>IF(B343="","",IF(VLOOKUP(B343,inscriptions!$A$7:$F$473,6,0)="","",VLOOKUP(B343,inscriptions!$A$7:$F$473,6,0)))</f>
      </c>
      <c r="J343">
        <f>IF(B343="","",(IF(VLOOKUP(B343,inscriptions!$A$7:$G$473,7,0)=0,"",VLOOKUP(B343,inscriptions!$A$7:$G$473,7,0))))</f>
      </c>
      <c r="K343">
        <f>IF(B343="","",VLOOKUP(B343,inscriptions!$A$7:$D$473,4,0))</f>
      </c>
      <c r="L343" s="26">
        <f t="shared" si="10"/>
      </c>
      <c r="M343">
        <f>IF(B343="","",VLOOKUP(B343,inscriptions!$A$7:$O$473,15,0))</f>
      </c>
    </row>
    <row r="344" spans="1:13" ht="15">
      <c r="A344" s="43">
        <f t="shared" si="11"/>
      </c>
      <c r="B344" s="44"/>
      <c r="C344" s="45"/>
      <c r="D344" s="46">
        <f>IF(B344="","",VLOOKUP(B344,inscriptions!$A$7:$B$473,2,0))</f>
      </c>
      <c r="E344" s="46">
        <f>IF(B344="","",VLOOKUP(B344,inscriptions!$A$7:$C$473,3,0))</f>
      </c>
      <c r="F344" s="47">
        <f>IF(B344="","",VLOOKUP(B344,inscriptions!$A$7:$H$473,8,0))</f>
      </c>
      <c r="G344" s="65">
        <f>IF(B344="","",RIGHT(VLOOKUP(B344,inscriptions!$A$7:$H$473,4,0),2))</f>
      </c>
      <c r="H344" s="47">
        <f>IF(F344&lt;&gt;"",COUNTIF($F$7:F344,F344),"")</f>
      </c>
      <c r="I344" s="48">
        <f>IF(B344="","",IF(VLOOKUP(B344,inscriptions!$A$7:$F$473,6,0)="","",VLOOKUP(B344,inscriptions!$A$7:$F$473,6,0)))</f>
      </c>
      <c r="J344">
        <f>IF(B344="","",(IF(VLOOKUP(B344,inscriptions!$A$7:$G$473,7,0)=0,"",VLOOKUP(B344,inscriptions!$A$7:$G$473,7,0))))</f>
      </c>
      <c r="K344">
        <f>IF(B344="","",VLOOKUP(B344,inscriptions!$A$7:$D$473,4,0))</f>
      </c>
      <c r="L344" s="26">
        <f t="shared" si="10"/>
      </c>
      <c r="M344">
        <f>IF(B344="","",VLOOKUP(B344,inscriptions!$A$7:$O$473,15,0))</f>
      </c>
    </row>
    <row r="345" spans="1:13" ht="15">
      <c r="A345" s="43">
        <f t="shared" si="11"/>
      </c>
      <c r="B345" s="44"/>
      <c r="C345" s="45"/>
      <c r="D345" s="46">
        <f>IF(B345="","",VLOOKUP(B345,inscriptions!$A$7:$B$473,2,0))</f>
      </c>
      <c r="E345" s="46">
        <f>IF(B345="","",VLOOKUP(B345,inscriptions!$A$7:$C$473,3,0))</f>
      </c>
      <c r="F345" s="47">
        <f>IF(B345="","",VLOOKUP(B345,inscriptions!$A$7:$H$473,8,0))</f>
      </c>
      <c r="G345" s="65">
        <f>IF(B345="","",RIGHT(VLOOKUP(B345,inscriptions!$A$7:$H$473,4,0),2))</f>
      </c>
      <c r="H345" s="47">
        <f>IF(F345&lt;&gt;"",COUNTIF($F$7:F345,F345),"")</f>
      </c>
      <c r="I345" s="48">
        <f>IF(B345="","",IF(VLOOKUP(B345,inscriptions!$A$7:$F$473,6,0)="","",VLOOKUP(B345,inscriptions!$A$7:$F$473,6,0)))</f>
      </c>
      <c r="J345">
        <f>IF(B345="","",(IF(VLOOKUP(B345,inscriptions!$A$7:$G$473,7,0)=0,"",VLOOKUP(B345,inscriptions!$A$7:$G$473,7,0))))</f>
      </c>
      <c r="K345">
        <f>IF(B345="","",VLOOKUP(B345,inscriptions!$A$7:$D$473,4,0))</f>
      </c>
      <c r="L345" s="26">
        <f t="shared" si="10"/>
      </c>
      <c r="M345">
        <f>IF(B345="","",VLOOKUP(B345,inscriptions!$A$7:$O$473,15,0))</f>
      </c>
    </row>
    <row r="346" spans="1:13" ht="15">
      <c r="A346" s="43">
        <f t="shared" si="11"/>
      </c>
      <c r="B346" s="44"/>
      <c r="C346" s="45"/>
      <c r="D346" s="46">
        <f>IF(B346="","",VLOOKUP(B346,inscriptions!$A$7:$B$473,2,0))</f>
      </c>
      <c r="E346" s="46">
        <f>IF(B346="","",VLOOKUP(B346,inscriptions!$A$7:$C$473,3,0))</f>
      </c>
      <c r="F346" s="47">
        <f>IF(B346="","",VLOOKUP(B346,inscriptions!$A$7:$H$473,8,0))</f>
      </c>
      <c r="G346" s="65">
        <f>IF(B346="","",RIGHT(VLOOKUP(B346,inscriptions!$A$7:$H$473,4,0),2))</f>
      </c>
      <c r="H346" s="47">
        <f>IF(F346&lt;&gt;"",COUNTIF($F$7:F346,F346),"")</f>
      </c>
      <c r="I346" s="48">
        <f>IF(B346="","",IF(VLOOKUP(B346,inscriptions!$A$7:$F$473,6,0)="","",VLOOKUP(B346,inscriptions!$A$7:$F$473,6,0)))</f>
      </c>
      <c r="J346">
        <f>IF(B346="","",(IF(VLOOKUP(B346,inscriptions!$A$7:$G$473,7,0)=0,"",VLOOKUP(B346,inscriptions!$A$7:$G$473,7,0))))</f>
      </c>
      <c r="K346">
        <f>IF(B346="","",VLOOKUP(B346,inscriptions!$A$7:$D$473,4,0))</f>
      </c>
      <c r="L346" s="26">
        <f t="shared" si="10"/>
      </c>
      <c r="M346">
        <f>IF(B346="","",VLOOKUP(B346,inscriptions!$A$7:$O$473,15,0))</f>
      </c>
    </row>
    <row r="347" spans="1:13" ht="15">
      <c r="A347" s="43">
        <f t="shared" si="11"/>
      </c>
      <c r="B347" s="44"/>
      <c r="C347" s="45"/>
      <c r="D347" s="46">
        <f>IF(B347="","",VLOOKUP(B347,inscriptions!$A$7:$B$473,2,0))</f>
      </c>
      <c r="E347" s="46">
        <f>IF(B347="","",VLOOKUP(B347,inscriptions!$A$7:$C$473,3,0))</f>
      </c>
      <c r="F347" s="47">
        <f>IF(B347="","",VLOOKUP(B347,inscriptions!$A$7:$H$473,8,0))</f>
      </c>
      <c r="G347" s="65">
        <f>IF(B347="","",RIGHT(VLOOKUP(B347,inscriptions!$A$7:$H$473,4,0),2))</f>
      </c>
      <c r="H347" s="47">
        <f>IF(F347&lt;&gt;"",COUNTIF($F$7:F347,F347),"")</f>
      </c>
      <c r="I347" s="48">
        <f>IF(B347="","",IF(VLOOKUP(B347,inscriptions!$A$7:$F$473,6,0)="","",VLOOKUP(B347,inscriptions!$A$7:$F$473,6,0)))</f>
      </c>
      <c r="J347">
        <f>IF(B347="","",(IF(VLOOKUP(B347,inscriptions!$A$7:$G$473,7,0)=0,"",VLOOKUP(B347,inscriptions!$A$7:$G$473,7,0))))</f>
      </c>
      <c r="K347">
        <f>IF(B347="","",VLOOKUP(B347,inscriptions!$A$7:$D$473,4,0))</f>
      </c>
      <c r="L347" s="26">
        <f t="shared" si="10"/>
      </c>
      <c r="M347">
        <f>IF(B347="","",VLOOKUP(B347,inscriptions!$A$7:$O$473,15,0))</f>
      </c>
    </row>
    <row r="348" spans="1:13" ht="15">
      <c r="A348" s="43">
        <f t="shared" si="11"/>
      </c>
      <c r="B348" s="44"/>
      <c r="C348" s="45"/>
      <c r="D348" s="46">
        <f>IF(B348="","",VLOOKUP(B348,inscriptions!$A$7:$B$473,2,0))</f>
      </c>
      <c r="E348" s="46">
        <f>IF(B348="","",VLOOKUP(B348,inscriptions!$A$7:$C$473,3,0))</f>
      </c>
      <c r="F348" s="47">
        <f>IF(B348="","",VLOOKUP(B348,inscriptions!$A$7:$H$473,8,0))</f>
      </c>
      <c r="G348" s="65">
        <f>IF(B348="","",RIGHT(VLOOKUP(B348,inscriptions!$A$7:$H$473,4,0),2))</f>
      </c>
      <c r="H348" s="47">
        <f>IF(F348&lt;&gt;"",COUNTIF($F$7:F348,F348),"")</f>
      </c>
      <c r="I348" s="48">
        <f>IF(B348="","",IF(VLOOKUP(B348,inscriptions!$A$7:$F$473,6,0)="","",VLOOKUP(B348,inscriptions!$A$7:$F$473,6,0)))</f>
      </c>
      <c r="J348">
        <f>IF(B348="","",(IF(VLOOKUP(B348,inscriptions!$A$7:$G$473,7,0)=0,"",VLOOKUP(B348,inscriptions!$A$7:$G$473,7,0))))</f>
      </c>
      <c r="K348">
        <f>IF(B348="","",VLOOKUP(B348,inscriptions!$A$7:$D$473,4,0))</f>
      </c>
      <c r="L348" s="26">
        <f t="shared" si="10"/>
      </c>
      <c r="M348">
        <f>IF(B348="","",VLOOKUP(B348,inscriptions!$A$7:$O$473,15,0))</f>
      </c>
    </row>
    <row r="349" spans="1:13" ht="15">
      <c r="A349" s="43">
        <f t="shared" si="11"/>
      </c>
      <c r="B349" s="44"/>
      <c r="C349" s="45"/>
      <c r="D349" s="46">
        <f>IF(B349="","",VLOOKUP(B349,inscriptions!$A$7:$B$473,2,0))</f>
      </c>
      <c r="E349" s="46">
        <f>IF(B349="","",VLOOKUP(B349,inscriptions!$A$7:$C$473,3,0))</f>
      </c>
      <c r="F349" s="47">
        <f>IF(B349="","",VLOOKUP(B349,inscriptions!$A$7:$H$473,8,0))</f>
      </c>
      <c r="G349" s="65">
        <f>IF(B349="","",RIGHT(VLOOKUP(B349,inscriptions!$A$7:$H$473,4,0),2))</f>
      </c>
      <c r="H349" s="47">
        <f>IF(F349&lt;&gt;"",COUNTIF($F$7:F349,F349),"")</f>
      </c>
      <c r="I349" s="48">
        <f>IF(B349="","",IF(VLOOKUP(B349,inscriptions!$A$7:$F$473,6,0)="","",VLOOKUP(B349,inscriptions!$A$7:$F$473,6,0)))</f>
      </c>
      <c r="J349">
        <f>IF(B349="","",(IF(VLOOKUP(B349,inscriptions!$A$7:$G$473,7,0)=0,"",VLOOKUP(B349,inscriptions!$A$7:$G$473,7,0))))</f>
      </c>
      <c r="K349">
        <f>IF(B349="","",VLOOKUP(B349,inscriptions!$A$7:$D$473,4,0))</f>
      </c>
      <c r="L349" s="26">
        <f t="shared" si="10"/>
      </c>
      <c r="M349">
        <f>IF(B349="","",VLOOKUP(B349,inscriptions!$A$7:$O$473,15,0))</f>
      </c>
    </row>
    <row r="350" spans="1:13" ht="15">
      <c r="A350" s="43">
        <f t="shared" si="11"/>
      </c>
      <c r="B350" s="44"/>
      <c r="C350" s="45"/>
      <c r="D350" s="46">
        <f>IF(B350="","",VLOOKUP(B350,inscriptions!$A$7:$B$473,2,0))</f>
      </c>
      <c r="E350" s="46">
        <f>IF(B350="","",VLOOKUP(B350,inscriptions!$A$7:$C$473,3,0))</f>
      </c>
      <c r="F350" s="47">
        <f>IF(B350="","",VLOOKUP(B350,inscriptions!$A$7:$H$473,8,0))</f>
      </c>
      <c r="G350" s="65">
        <f>IF(B350="","",RIGHT(VLOOKUP(B350,inscriptions!$A$7:$H$473,4,0),2))</f>
      </c>
      <c r="H350" s="47">
        <f>IF(F350&lt;&gt;"",COUNTIF($F$7:F350,F350),"")</f>
      </c>
      <c r="I350" s="48">
        <f>IF(B350="","",IF(VLOOKUP(B350,inscriptions!$A$7:$F$473,6,0)="","",VLOOKUP(B350,inscriptions!$A$7:$F$473,6,0)))</f>
      </c>
      <c r="J350">
        <f>IF(B350="","",(IF(VLOOKUP(B350,inscriptions!$A$7:$G$473,7,0)=0,"",VLOOKUP(B350,inscriptions!$A$7:$G$473,7,0))))</f>
      </c>
      <c r="K350">
        <f>IF(B350="","",VLOOKUP(B350,inscriptions!$A$7:$D$473,4,0))</f>
      </c>
      <c r="L350" s="26">
        <f t="shared" si="10"/>
      </c>
      <c r="M350">
        <f>IF(B350="","",VLOOKUP(B350,inscriptions!$A$7:$O$473,15,0))</f>
      </c>
    </row>
    <row r="351" spans="1:13" ht="15">
      <c r="A351" s="43">
        <f t="shared" si="11"/>
      </c>
      <c r="B351" s="44"/>
      <c r="C351" s="45"/>
      <c r="D351" s="46">
        <f>IF(B351="","",VLOOKUP(B351,inscriptions!$A$7:$B$473,2,0))</f>
      </c>
      <c r="E351" s="46">
        <f>IF(B351="","",VLOOKUP(B351,inscriptions!$A$7:$C$473,3,0))</f>
      </c>
      <c r="F351" s="47">
        <f>IF(B351="","",VLOOKUP(B351,inscriptions!$A$7:$H$473,8,0))</f>
      </c>
      <c r="G351" s="65">
        <f>IF(B351="","",RIGHT(VLOOKUP(B351,inscriptions!$A$7:$H$473,4,0),2))</f>
      </c>
      <c r="H351" s="47">
        <f>IF(F351&lt;&gt;"",COUNTIF($F$7:F351,F351),"")</f>
      </c>
      <c r="I351" s="48">
        <f>IF(B351="","",IF(VLOOKUP(B351,inscriptions!$A$7:$F$473,6,0)="","",VLOOKUP(B351,inscriptions!$A$7:$F$473,6,0)))</f>
      </c>
      <c r="J351">
        <f>IF(B351="","",(IF(VLOOKUP(B351,inscriptions!$A$7:$G$473,7,0)=0,"",VLOOKUP(B351,inscriptions!$A$7:$G$473,7,0))))</f>
      </c>
      <c r="K351">
        <f>IF(B351="","",VLOOKUP(B351,inscriptions!$A$7:$D$473,4,0))</f>
      </c>
      <c r="L351" s="26">
        <f t="shared" si="10"/>
      </c>
      <c r="M351">
        <f>IF(B351="","",VLOOKUP(B351,inscriptions!$A$7:$O$473,15,0))</f>
      </c>
    </row>
    <row r="352" spans="1:13" ht="15">
      <c r="A352" s="43">
        <f t="shared" si="11"/>
      </c>
      <c r="B352" s="44"/>
      <c r="C352" s="45"/>
      <c r="D352" s="46">
        <f>IF(B352="","",VLOOKUP(B352,inscriptions!$A$7:$B$473,2,0))</f>
      </c>
      <c r="E352" s="46">
        <f>IF(B352="","",VLOOKUP(B352,inscriptions!$A$7:$C$473,3,0))</f>
      </c>
      <c r="F352" s="47">
        <f>IF(B352="","",VLOOKUP(B352,inscriptions!$A$7:$H$473,8,0))</f>
      </c>
      <c r="G352" s="65">
        <f>IF(B352="","",RIGHT(VLOOKUP(B352,inscriptions!$A$7:$H$473,4,0),2))</f>
      </c>
      <c r="H352" s="47">
        <f>IF(F352&lt;&gt;"",COUNTIF($F$7:F352,F352),"")</f>
      </c>
      <c r="I352" s="48">
        <f>IF(B352="","",IF(VLOOKUP(B352,inscriptions!$A$7:$F$473,6,0)="","",VLOOKUP(B352,inscriptions!$A$7:$F$473,6,0)))</f>
      </c>
      <c r="J352">
        <f>IF(B352="","",(IF(VLOOKUP(B352,inscriptions!$A$7:$G$473,7,0)=0,"",VLOOKUP(B352,inscriptions!$A$7:$G$473,7,0))))</f>
      </c>
      <c r="K352">
        <f>IF(B352="","",VLOOKUP(B352,inscriptions!$A$7:$D$473,4,0))</f>
      </c>
      <c r="L352" s="26">
        <f t="shared" si="10"/>
      </c>
      <c r="M352">
        <f>IF(B352="","",VLOOKUP(B352,inscriptions!$A$7:$O$473,15,0))</f>
      </c>
    </row>
    <row r="353" spans="1:13" ht="15">
      <c r="A353" s="43">
        <f t="shared" si="11"/>
      </c>
      <c r="B353" s="44"/>
      <c r="C353" s="45"/>
      <c r="D353" s="46">
        <f>IF(B353="","",VLOOKUP(B353,inscriptions!$A$7:$B$473,2,0))</f>
      </c>
      <c r="E353" s="46">
        <f>IF(B353="","",VLOOKUP(B353,inscriptions!$A$7:$C$473,3,0))</f>
      </c>
      <c r="F353" s="47">
        <f>IF(B353="","",VLOOKUP(B353,inscriptions!$A$7:$H$473,8,0))</f>
      </c>
      <c r="G353" s="65">
        <f>IF(B353="","",RIGHT(VLOOKUP(B353,inscriptions!$A$7:$H$473,4,0),2))</f>
      </c>
      <c r="H353" s="47">
        <f>IF(F353&lt;&gt;"",COUNTIF($F$7:F353,F353),"")</f>
      </c>
      <c r="I353" s="48">
        <f>IF(B353="","",IF(VLOOKUP(B353,inscriptions!$A$7:$F$473,6,0)="","",VLOOKUP(B353,inscriptions!$A$7:$F$473,6,0)))</f>
      </c>
      <c r="J353">
        <f>IF(B353="","",(IF(VLOOKUP(B353,inscriptions!$A$7:$G$473,7,0)=0,"",VLOOKUP(B353,inscriptions!$A$7:$G$473,7,0))))</f>
      </c>
      <c r="K353">
        <f>IF(B353="","",VLOOKUP(B353,inscriptions!$A$7:$D$473,4,0))</f>
      </c>
      <c r="L353" s="26">
        <f t="shared" si="10"/>
      </c>
      <c r="M353">
        <f>IF(B353="","",VLOOKUP(B353,inscriptions!$A$7:$O$473,15,0))</f>
      </c>
    </row>
    <row r="354" spans="1:13" ht="15">
      <c r="A354" s="43">
        <f t="shared" si="11"/>
      </c>
      <c r="B354" s="44"/>
      <c r="C354" s="45"/>
      <c r="D354" s="46">
        <f>IF(B354="","",VLOOKUP(B354,inscriptions!$A$7:$B$473,2,0))</f>
      </c>
      <c r="E354" s="46">
        <f>IF(B354="","",VLOOKUP(B354,inscriptions!$A$7:$C$473,3,0))</f>
      </c>
      <c r="F354" s="47">
        <f>IF(B354="","",VLOOKUP(B354,inscriptions!$A$7:$H$473,8,0))</f>
      </c>
      <c r="G354" s="65">
        <f>IF(B354="","",RIGHT(VLOOKUP(B354,inscriptions!$A$7:$H$473,4,0),2))</f>
      </c>
      <c r="H354" s="47">
        <f>IF(F354&lt;&gt;"",COUNTIF($F$7:F354,F354),"")</f>
      </c>
      <c r="I354" s="48">
        <f>IF(B354="","",IF(VLOOKUP(B354,inscriptions!$A$7:$F$473,6,0)="","",VLOOKUP(B354,inscriptions!$A$7:$F$473,6,0)))</f>
      </c>
      <c r="J354">
        <f>IF(B354="","",(IF(VLOOKUP(B354,inscriptions!$A$7:$G$473,7,0)=0,"",VLOOKUP(B354,inscriptions!$A$7:$G$473,7,0))))</f>
      </c>
      <c r="K354">
        <f>IF(B354="","",VLOOKUP(B354,inscriptions!$A$7:$D$473,4,0))</f>
      </c>
      <c r="L354" s="26">
        <f t="shared" si="10"/>
      </c>
      <c r="M354">
        <f>IF(B354="","",VLOOKUP(B354,inscriptions!$A$7:$O$473,15,0))</f>
      </c>
    </row>
    <row r="355" spans="1:13" ht="15">
      <c r="A355" s="43">
        <f t="shared" si="11"/>
      </c>
      <c r="B355" s="44"/>
      <c r="C355" s="45"/>
      <c r="D355" s="46">
        <f>IF(B355="","",VLOOKUP(B355,inscriptions!$A$7:$B$473,2,0))</f>
      </c>
      <c r="E355" s="46">
        <f>IF(B355="","",VLOOKUP(B355,inscriptions!$A$7:$C$473,3,0))</f>
      </c>
      <c r="F355" s="47">
        <f>IF(B355="","",VLOOKUP(B355,inscriptions!$A$7:$H$473,8,0))</f>
      </c>
      <c r="G355" s="65">
        <f>IF(B355="","",RIGHT(VLOOKUP(B355,inscriptions!$A$7:$H$473,4,0),2))</f>
      </c>
      <c r="H355" s="47">
        <f>IF(F355&lt;&gt;"",COUNTIF($F$7:F355,F355),"")</f>
      </c>
      <c r="I355" s="48">
        <f>IF(B355="","",IF(VLOOKUP(B355,inscriptions!$A$7:$F$473,6,0)="","",VLOOKUP(B355,inscriptions!$A$7:$F$473,6,0)))</f>
      </c>
      <c r="J355">
        <f>IF(B355="","",(IF(VLOOKUP(B355,inscriptions!$A$7:$G$473,7,0)=0,"",VLOOKUP(B355,inscriptions!$A$7:$G$473,7,0))))</f>
      </c>
      <c r="K355">
        <f>IF(B355="","",VLOOKUP(B355,inscriptions!$A$7:$D$473,4,0))</f>
      </c>
      <c r="L355" s="26">
        <f t="shared" si="10"/>
      </c>
      <c r="M355">
        <f>IF(B355="","",VLOOKUP(B355,inscriptions!$A$7:$O$473,15,0))</f>
      </c>
    </row>
    <row r="356" spans="1:13" ht="15">
      <c r="A356" s="43">
        <f t="shared" si="11"/>
      </c>
      <c r="B356" s="44"/>
      <c r="C356" s="45"/>
      <c r="D356" s="46">
        <f>IF(B356="","",VLOOKUP(B356,inscriptions!$A$7:$B$473,2,0))</f>
      </c>
      <c r="E356" s="46">
        <f>IF(B356="","",VLOOKUP(B356,inscriptions!$A$7:$C$473,3,0))</f>
      </c>
      <c r="F356" s="47">
        <f>IF(B356="","",VLOOKUP(B356,inscriptions!$A$7:$H$473,8,0))</f>
      </c>
      <c r="G356" s="65">
        <f>IF(B356="","",RIGHT(VLOOKUP(B356,inscriptions!$A$7:$H$473,4,0),2))</f>
      </c>
      <c r="H356" s="47">
        <f>IF(F356&lt;&gt;"",COUNTIF($F$7:F356,F356),"")</f>
      </c>
      <c r="I356" s="48">
        <f>IF(B356="","",IF(VLOOKUP(B356,inscriptions!$A$7:$F$473,6,0)="","",VLOOKUP(B356,inscriptions!$A$7:$F$473,6,0)))</f>
      </c>
      <c r="J356">
        <f>IF(B356="","",(IF(VLOOKUP(B356,inscriptions!$A$7:$G$473,7,0)=0,"",VLOOKUP(B356,inscriptions!$A$7:$G$473,7,0))))</f>
      </c>
      <c r="K356">
        <f>IF(B356="","",VLOOKUP(B356,inscriptions!$A$7:$D$473,4,0))</f>
      </c>
      <c r="L356" s="26">
        <f t="shared" si="10"/>
      </c>
      <c r="M356">
        <f>IF(B356="","",VLOOKUP(B356,inscriptions!$A$7:$O$473,15,0))</f>
      </c>
    </row>
    <row r="357" spans="1:13" ht="15">
      <c r="A357" s="43">
        <f t="shared" si="11"/>
      </c>
      <c r="B357" s="44"/>
      <c r="C357" s="45"/>
      <c r="D357" s="46">
        <f>IF(B357="","",VLOOKUP(B357,inscriptions!$A$7:$B$473,2,0))</f>
      </c>
      <c r="E357" s="46">
        <f>IF(B357="","",VLOOKUP(B357,inscriptions!$A$7:$C$473,3,0))</f>
      </c>
      <c r="F357" s="47">
        <f>IF(B357="","",VLOOKUP(B357,inscriptions!$A$7:$H$473,8,0))</f>
      </c>
      <c r="G357" s="65">
        <f>IF(B357="","",RIGHT(VLOOKUP(B357,inscriptions!$A$7:$H$473,4,0),2))</f>
      </c>
      <c r="H357" s="47">
        <f>IF(F357&lt;&gt;"",COUNTIF($F$7:F357,F357),"")</f>
      </c>
      <c r="I357" s="48">
        <f>IF(B357="","",IF(VLOOKUP(B357,inscriptions!$A$7:$F$473,6,0)="","",VLOOKUP(B357,inscriptions!$A$7:$F$473,6,0)))</f>
      </c>
      <c r="J357">
        <f>IF(B357="","",(IF(VLOOKUP(B357,inscriptions!$A$7:$G$473,7,0)=0,"",VLOOKUP(B357,inscriptions!$A$7:$G$473,7,0))))</f>
      </c>
      <c r="K357">
        <f>IF(B357="","",VLOOKUP(B357,inscriptions!$A$7:$D$473,4,0))</f>
      </c>
      <c r="L357" s="26">
        <f t="shared" si="10"/>
      </c>
      <c r="M357">
        <f>IF(B357="","",VLOOKUP(B357,inscriptions!$A$7:$O$473,15,0))</f>
      </c>
    </row>
    <row r="358" spans="1:13" ht="15">
      <c r="A358" s="43">
        <f t="shared" si="11"/>
      </c>
      <c r="B358" s="44"/>
      <c r="C358" s="45"/>
      <c r="D358" s="46">
        <f>IF(B358="","",VLOOKUP(B358,inscriptions!$A$7:$B$473,2,0))</f>
      </c>
      <c r="E358" s="46">
        <f>IF(B358="","",VLOOKUP(B358,inscriptions!$A$7:$C$473,3,0))</f>
      </c>
      <c r="F358" s="47">
        <f>IF(B358="","",VLOOKUP(B358,inscriptions!$A$7:$H$473,8,0))</f>
      </c>
      <c r="G358" s="65">
        <f>IF(B358="","",RIGHT(VLOOKUP(B358,inscriptions!$A$7:$H$473,4,0),2))</f>
      </c>
      <c r="H358" s="47">
        <f>IF(F358&lt;&gt;"",COUNTIF($F$7:F358,F358),"")</f>
      </c>
      <c r="I358" s="48">
        <f>IF(B358="","",IF(VLOOKUP(B358,inscriptions!$A$7:$F$473,6,0)="","",VLOOKUP(B358,inscriptions!$A$7:$F$473,6,0)))</f>
      </c>
      <c r="J358">
        <f>IF(B358="","",(IF(VLOOKUP(B358,inscriptions!$A$7:$G$473,7,0)=0,"",VLOOKUP(B358,inscriptions!$A$7:$G$473,7,0))))</f>
      </c>
      <c r="K358">
        <f>IF(B358="","",VLOOKUP(B358,inscriptions!$A$7:$D$473,4,0))</f>
      </c>
      <c r="L358" s="26">
        <f t="shared" si="10"/>
      </c>
      <c r="M358">
        <f>IF(B358="","",VLOOKUP(B358,inscriptions!$A$7:$O$473,15,0))</f>
      </c>
    </row>
    <row r="359" spans="1:13" ht="15">
      <c r="A359" s="43">
        <f t="shared" si="11"/>
      </c>
      <c r="B359" s="44"/>
      <c r="C359" s="45"/>
      <c r="D359" s="46">
        <f>IF(B359="","",VLOOKUP(B359,inscriptions!$A$7:$B$473,2,0))</f>
      </c>
      <c r="E359" s="46">
        <f>IF(B359="","",VLOOKUP(B359,inscriptions!$A$7:$C$473,3,0))</f>
      </c>
      <c r="F359" s="47">
        <f>IF(B359="","",VLOOKUP(B359,inscriptions!$A$7:$H$473,8,0))</f>
      </c>
      <c r="G359" s="65">
        <f>IF(B359="","",RIGHT(VLOOKUP(B359,inscriptions!$A$7:$H$473,4,0),2))</f>
      </c>
      <c r="H359" s="47">
        <f>IF(F359&lt;&gt;"",COUNTIF($F$7:F359,F359),"")</f>
      </c>
      <c r="I359" s="48">
        <f>IF(B359="","",IF(VLOOKUP(B359,inscriptions!$A$7:$F$473,6,0)="","",VLOOKUP(B359,inscriptions!$A$7:$F$473,6,0)))</f>
      </c>
      <c r="J359">
        <f>IF(B359="","",(IF(VLOOKUP(B359,inscriptions!$A$7:$G$473,7,0)=0,"",VLOOKUP(B359,inscriptions!$A$7:$G$473,7,0))))</f>
      </c>
      <c r="K359">
        <f>IF(B359="","",VLOOKUP(B359,inscriptions!$A$7:$D$473,4,0))</f>
      </c>
      <c r="L359" s="26">
        <f t="shared" si="10"/>
      </c>
      <c r="M359">
        <f>IF(B359="","",VLOOKUP(B359,inscriptions!$A$7:$O$473,15,0))</f>
      </c>
    </row>
    <row r="360" spans="1:13" ht="15">
      <c r="A360" s="43">
        <f t="shared" si="11"/>
      </c>
      <c r="B360" s="44"/>
      <c r="C360" s="45"/>
      <c r="D360" s="46">
        <f>IF(B360="","",VLOOKUP(B360,inscriptions!$A$7:$B$473,2,0))</f>
      </c>
      <c r="E360" s="46">
        <f>IF(B360="","",VLOOKUP(B360,inscriptions!$A$7:$C$473,3,0))</f>
      </c>
      <c r="F360" s="47">
        <f>IF(B360="","",VLOOKUP(B360,inscriptions!$A$7:$H$473,8,0))</f>
      </c>
      <c r="G360" s="65">
        <f>IF(B360="","",RIGHT(VLOOKUP(B360,inscriptions!$A$7:$H$473,4,0),2))</f>
      </c>
      <c r="H360" s="47">
        <f>IF(F360&lt;&gt;"",COUNTIF($F$7:F360,F360),"")</f>
      </c>
      <c r="I360" s="48">
        <f>IF(B360="","",IF(VLOOKUP(B360,inscriptions!$A$7:$F$473,6,0)="","",VLOOKUP(B360,inscriptions!$A$7:$F$473,6,0)))</f>
      </c>
      <c r="J360">
        <f>IF(B360="","",(IF(VLOOKUP(B360,inscriptions!$A$7:$G$473,7,0)=0,"",VLOOKUP(B360,inscriptions!$A$7:$G$473,7,0))))</f>
      </c>
      <c r="K360">
        <f>IF(B360="","",VLOOKUP(B360,inscriptions!$A$7:$D$473,4,0))</f>
      </c>
      <c r="L360" s="26">
        <f t="shared" si="10"/>
      </c>
      <c r="M360">
        <f>IF(B360="","",VLOOKUP(B360,inscriptions!$A$7:$O$473,15,0))</f>
      </c>
    </row>
    <row r="361" spans="1:13" ht="15">
      <c r="A361" s="43">
        <f t="shared" si="11"/>
      </c>
      <c r="B361" s="44"/>
      <c r="C361" s="45"/>
      <c r="D361" s="46">
        <f>IF(B361="","",VLOOKUP(B361,inscriptions!$A$7:$B$473,2,0))</f>
      </c>
      <c r="E361" s="46">
        <f>IF(B361="","",VLOOKUP(B361,inscriptions!$A$7:$C$473,3,0))</f>
      </c>
      <c r="F361" s="47">
        <f>IF(B361="","",VLOOKUP(B361,inscriptions!$A$7:$H$473,8,0))</f>
      </c>
      <c r="G361" s="65">
        <f>IF(B361="","",RIGHT(VLOOKUP(B361,inscriptions!$A$7:$H$473,4,0),2))</f>
      </c>
      <c r="H361" s="47">
        <f>IF(F361&lt;&gt;"",COUNTIF($F$7:F361,F361),"")</f>
      </c>
      <c r="I361" s="48">
        <f>IF(B361="","",IF(VLOOKUP(B361,inscriptions!$A$7:$F$473,6,0)="","",VLOOKUP(B361,inscriptions!$A$7:$F$473,6,0)))</f>
      </c>
      <c r="J361">
        <f>IF(B361="","",(IF(VLOOKUP(B361,inscriptions!$A$7:$G$473,7,0)=0,"",VLOOKUP(B361,inscriptions!$A$7:$G$473,7,0))))</f>
      </c>
      <c r="K361">
        <f>IF(B361="","",VLOOKUP(B361,inscriptions!$A$7:$D$473,4,0))</f>
      </c>
      <c r="L361" s="26">
        <f t="shared" si="10"/>
      </c>
      <c r="M361">
        <f>IF(B361="","",VLOOKUP(B361,inscriptions!$A$7:$O$473,15,0))</f>
      </c>
    </row>
    <row r="362" spans="1:13" ht="15">
      <c r="A362" s="43">
        <f t="shared" si="11"/>
      </c>
      <c r="B362" s="44"/>
      <c r="C362" s="45"/>
      <c r="D362" s="46">
        <f>IF(B362="","",VLOOKUP(B362,inscriptions!$A$7:$B$473,2,0))</f>
      </c>
      <c r="E362" s="46">
        <f>IF(B362="","",VLOOKUP(B362,inscriptions!$A$7:$C$473,3,0))</f>
      </c>
      <c r="F362" s="47">
        <f>IF(B362="","",VLOOKUP(B362,inscriptions!$A$7:$H$473,8,0))</f>
      </c>
      <c r="G362" s="65">
        <f>IF(B362="","",RIGHT(VLOOKUP(B362,inscriptions!$A$7:$H$473,4,0),2))</f>
      </c>
      <c r="H362" s="47">
        <f>IF(F362&lt;&gt;"",COUNTIF($F$7:F362,F362),"")</f>
      </c>
      <c r="I362" s="48">
        <f>IF(B362="","",IF(VLOOKUP(B362,inscriptions!$A$7:$F$473,6,0)="","",VLOOKUP(B362,inscriptions!$A$7:$F$473,6,0)))</f>
      </c>
      <c r="J362">
        <f>IF(B362="","",(IF(VLOOKUP(B362,inscriptions!$A$7:$G$473,7,0)=0,"",VLOOKUP(B362,inscriptions!$A$7:$G$473,7,0))))</f>
      </c>
      <c r="K362">
        <f>IF(B362="","",VLOOKUP(B362,inscriptions!$A$7:$D$473,4,0))</f>
      </c>
      <c r="L362" s="26">
        <f t="shared" si="10"/>
      </c>
      <c r="M362">
        <f>IF(B362="","",VLOOKUP(B362,inscriptions!$A$7:$O$473,15,0))</f>
      </c>
    </row>
    <row r="363" spans="1:13" ht="15">
      <c r="A363" s="43">
        <f t="shared" si="11"/>
      </c>
      <c r="B363" s="44"/>
      <c r="C363" s="45"/>
      <c r="D363" s="46">
        <f>IF(B363="","",VLOOKUP(B363,inscriptions!$A$7:$B$473,2,0))</f>
      </c>
      <c r="E363" s="46">
        <f>IF(B363="","",VLOOKUP(B363,inscriptions!$A$7:$C$473,3,0))</f>
      </c>
      <c r="F363" s="47">
        <f>IF(B363="","",VLOOKUP(B363,inscriptions!$A$7:$H$473,8,0))</f>
      </c>
      <c r="G363" s="65">
        <f>IF(B363="","",RIGHT(VLOOKUP(B363,inscriptions!$A$7:$H$473,4,0),2))</f>
      </c>
      <c r="H363" s="47">
        <f>IF(F363&lt;&gt;"",COUNTIF($F$7:F363,F363),"")</f>
      </c>
      <c r="I363" s="48">
        <f>IF(B363="","",IF(VLOOKUP(B363,inscriptions!$A$7:$F$473,6,0)="","",VLOOKUP(B363,inscriptions!$A$7:$F$473,6,0)))</f>
      </c>
      <c r="J363">
        <f>IF(B363="","",(IF(VLOOKUP(B363,inscriptions!$A$7:$G$473,7,0)=0,"",VLOOKUP(B363,inscriptions!$A$7:$G$473,7,0))))</f>
      </c>
      <c r="K363">
        <f>IF(B363="","",VLOOKUP(B363,inscriptions!$A$7:$D$473,4,0))</f>
      </c>
      <c r="L363" s="26">
        <f t="shared" si="10"/>
      </c>
      <c r="M363">
        <f>IF(B363="","",VLOOKUP(B363,inscriptions!$A$7:$O$473,15,0))</f>
      </c>
    </row>
    <row r="364" spans="1:13" ht="15">
      <c r="A364" s="43">
        <f t="shared" si="11"/>
      </c>
      <c r="B364" s="44"/>
      <c r="C364" s="45"/>
      <c r="D364" s="46">
        <f>IF(B364="","",VLOOKUP(B364,inscriptions!$A$7:$B$473,2,0))</f>
      </c>
      <c r="E364" s="46">
        <f>IF(B364="","",VLOOKUP(B364,inscriptions!$A$7:$C$473,3,0))</f>
      </c>
      <c r="F364" s="47">
        <f>IF(B364="","",VLOOKUP(B364,inscriptions!$A$7:$H$473,8,0))</f>
      </c>
      <c r="G364" s="65">
        <f>IF(B364="","",RIGHT(VLOOKUP(B364,inscriptions!$A$7:$H$473,4,0),2))</f>
      </c>
      <c r="H364" s="47">
        <f>IF(F364&lt;&gt;"",COUNTIF($F$7:F364,F364),"")</f>
      </c>
      <c r="I364" s="48">
        <f>IF(B364="","",IF(VLOOKUP(B364,inscriptions!$A$7:$F$473,6,0)="","",VLOOKUP(B364,inscriptions!$A$7:$F$473,6,0)))</f>
      </c>
      <c r="J364">
        <f>IF(B364="","",(IF(VLOOKUP(B364,inscriptions!$A$7:$G$473,7,0)=0,"",VLOOKUP(B364,inscriptions!$A$7:$G$473,7,0))))</f>
      </c>
      <c r="K364">
        <f>IF(B364="","",VLOOKUP(B364,inscriptions!$A$7:$D$473,4,0))</f>
      </c>
      <c r="L364" s="26">
        <f t="shared" si="10"/>
      </c>
      <c r="M364">
        <f>IF(B364="","",VLOOKUP(B364,inscriptions!$A$7:$O$473,15,0))</f>
      </c>
    </row>
    <row r="365" spans="1:13" ht="15">
      <c r="A365" s="43">
        <f t="shared" si="11"/>
      </c>
      <c r="B365" s="44"/>
      <c r="C365" s="45"/>
      <c r="D365" s="46">
        <f>IF(B365="","",VLOOKUP(B365,inscriptions!$A$7:$B$473,2,0))</f>
      </c>
      <c r="E365" s="46">
        <f>IF(B365="","",VLOOKUP(B365,inscriptions!$A$7:$C$473,3,0))</f>
      </c>
      <c r="F365" s="47">
        <f>IF(B365="","",VLOOKUP(B365,inscriptions!$A$7:$H$473,8,0))</f>
      </c>
      <c r="G365" s="65">
        <f>IF(B365="","",RIGHT(VLOOKUP(B365,inscriptions!$A$7:$H$473,4,0),2))</f>
      </c>
      <c r="H365" s="47">
        <f>IF(F365&lt;&gt;"",COUNTIF($F$7:F365,F365),"")</f>
      </c>
      <c r="I365" s="48">
        <f>IF(B365="","",IF(VLOOKUP(B365,inscriptions!$A$7:$F$473,6,0)="","",VLOOKUP(B365,inscriptions!$A$7:$F$473,6,0)))</f>
      </c>
      <c r="J365">
        <f>IF(B365="","",(IF(VLOOKUP(B365,inscriptions!$A$7:$G$473,7,0)=0,"",VLOOKUP(B365,inscriptions!$A$7:$G$473,7,0))))</f>
      </c>
      <c r="K365">
        <f>IF(B365="","",VLOOKUP(B365,inscriptions!$A$7:$D$473,4,0))</f>
      </c>
      <c r="L365" s="26">
        <f t="shared" si="10"/>
      </c>
      <c r="M365">
        <f>IF(B365="","",VLOOKUP(B365,inscriptions!$A$7:$O$473,15,0))</f>
      </c>
    </row>
    <row r="366" spans="1:13" ht="15">
      <c r="A366" s="43">
        <f t="shared" si="11"/>
      </c>
      <c r="B366" s="44"/>
      <c r="C366" s="45"/>
      <c r="D366" s="46">
        <f>IF(B366="","",VLOOKUP(B366,inscriptions!$A$7:$B$473,2,0))</f>
      </c>
      <c r="E366" s="46">
        <f>IF(B366="","",VLOOKUP(B366,inscriptions!$A$7:$C$473,3,0))</f>
      </c>
      <c r="F366" s="47">
        <f>IF(B366="","",VLOOKUP(B366,inscriptions!$A$7:$H$473,8,0))</f>
      </c>
      <c r="G366" s="65">
        <f>IF(B366="","",RIGHT(VLOOKUP(B366,inscriptions!$A$7:$H$473,4,0),2))</f>
      </c>
      <c r="H366" s="47">
        <f>IF(F366&lt;&gt;"",COUNTIF($F$7:F366,F366),"")</f>
      </c>
      <c r="I366" s="48">
        <f>IF(B366="","",IF(VLOOKUP(B366,inscriptions!$A$7:$F$473,6,0)="","",VLOOKUP(B366,inscriptions!$A$7:$F$473,6,0)))</f>
      </c>
      <c r="J366">
        <f>IF(B366="","",(IF(VLOOKUP(B366,inscriptions!$A$7:$G$473,7,0)=0,"",VLOOKUP(B366,inscriptions!$A$7:$G$473,7,0))))</f>
      </c>
      <c r="K366">
        <f>IF(B366="","",VLOOKUP(B366,inscriptions!$A$7:$D$473,4,0))</f>
      </c>
      <c r="L366" s="26">
        <f t="shared" si="10"/>
      </c>
      <c r="M366">
        <f>IF(B366="","",VLOOKUP(B366,inscriptions!$A$7:$O$473,15,0))</f>
      </c>
    </row>
    <row r="367" spans="1:13" ht="15">
      <c r="A367" s="43">
        <f t="shared" si="11"/>
      </c>
      <c r="B367" s="44"/>
      <c r="C367" s="45"/>
      <c r="D367" s="46">
        <f>IF(B367="","",VLOOKUP(B367,inscriptions!$A$7:$B$473,2,0))</f>
      </c>
      <c r="E367" s="46">
        <f>IF(B367="","",VLOOKUP(B367,inscriptions!$A$7:$C$473,3,0))</f>
      </c>
      <c r="F367" s="47">
        <f>IF(B367="","",VLOOKUP(B367,inscriptions!$A$7:$H$473,8,0))</f>
      </c>
      <c r="G367" s="65">
        <f>IF(B367="","",RIGHT(VLOOKUP(B367,inscriptions!$A$7:$H$473,4,0),2))</f>
      </c>
      <c r="H367" s="47">
        <f>IF(F367&lt;&gt;"",COUNTIF($F$7:F367,F367),"")</f>
      </c>
      <c r="I367" s="48">
        <f>IF(B367="","",IF(VLOOKUP(B367,inscriptions!$A$7:$F$473,6,0)="","",VLOOKUP(B367,inscriptions!$A$7:$F$473,6,0)))</f>
      </c>
      <c r="J367">
        <f>IF(B367="","",(IF(VLOOKUP(B367,inscriptions!$A$7:$G$473,7,0)=0,"",VLOOKUP(B367,inscriptions!$A$7:$G$473,7,0))))</f>
      </c>
      <c r="K367">
        <f>IF(B367="","",VLOOKUP(B367,inscriptions!$A$7:$D$473,4,0))</f>
      </c>
      <c r="L367" s="26">
        <f t="shared" si="10"/>
      </c>
      <c r="M367">
        <f>IF(B367="","",VLOOKUP(B367,inscriptions!$A$7:$O$473,15,0))</f>
      </c>
    </row>
    <row r="368" spans="1:13" ht="15">
      <c r="A368" s="43">
        <f t="shared" si="11"/>
      </c>
      <c r="B368" s="44"/>
      <c r="C368" s="45"/>
      <c r="D368" s="46">
        <f>IF(B368="","",VLOOKUP(B368,inscriptions!$A$7:$B$473,2,0))</f>
      </c>
      <c r="E368" s="46">
        <f>IF(B368="","",VLOOKUP(B368,inscriptions!$A$7:$C$473,3,0))</f>
      </c>
      <c r="F368" s="47">
        <f>IF(B368="","",VLOOKUP(B368,inscriptions!$A$7:$H$473,8,0))</f>
      </c>
      <c r="G368" s="65">
        <f>IF(B368="","",RIGHT(VLOOKUP(B368,inscriptions!$A$7:$H$473,4,0),2))</f>
      </c>
      <c r="H368" s="47">
        <f>IF(F368&lt;&gt;"",COUNTIF($F$7:F368,F368),"")</f>
      </c>
      <c r="I368" s="48">
        <f>IF(B368="","",IF(VLOOKUP(B368,inscriptions!$A$7:$F$473,6,0)="","",VLOOKUP(B368,inscriptions!$A$7:$F$473,6,0)))</f>
      </c>
      <c r="J368">
        <f>IF(B368="","",(IF(VLOOKUP(B368,inscriptions!$A$7:$G$473,7,0)=0,"",VLOOKUP(B368,inscriptions!$A$7:$G$473,7,0))))</f>
      </c>
      <c r="K368">
        <f>IF(B368="","",VLOOKUP(B368,inscriptions!$A$7:$D$473,4,0))</f>
      </c>
      <c r="L368" s="26">
        <f t="shared" si="10"/>
      </c>
      <c r="M368">
        <f>IF(B368="","",VLOOKUP(B368,inscriptions!$A$7:$O$473,15,0))</f>
      </c>
    </row>
    <row r="369" spans="1:13" ht="15">
      <c r="A369" s="43">
        <f t="shared" si="11"/>
      </c>
      <c r="B369" s="44"/>
      <c r="C369" s="45"/>
      <c r="D369" s="46">
        <f>IF(B369="","",VLOOKUP(B369,inscriptions!$A$7:$B$473,2,0))</f>
      </c>
      <c r="E369" s="46">
        <f>IF(B369="","",VLOOKUP(B369,inscriptions!$A$7:$C$473,3,0))</f>
      </c>
      <c r="F369" s="47">
        <f>IF(B369="","",VLOOKUP(B369,inscriptions!$A$7:$H$473,8,0))</f>
      </c>
      <c r="G369" s="65">
        <f>IF(B369="","",RIGHT(VLOOKUP(B369,inscriptions!$A$7:$H$473,4,0),2))</f>
      </c>
      <c r="H369" s="47">
        <f>IF(F369&lt;&gt;"",COUNTIF($F$7:F369,F369),"")</f>
      </c>
      <c r="I369" s="48">
        <f>IF(B369="","",IF(VLOOKUP(B369,inscriptions!$A$7:$F$473,6,0)="","",VLOOKUP(B369,inscriptions!$A$7:$F$473,6,0)))</f>
      </c>
      <c r="J369">
        <f>IF(B369="","",(IF(VLOOKUP(B369,inscriptions!$A$7:$G$473,7,0)=0,"",VLOOKUP(B369,inscriptions!$A$7:$G$473,7,0))))</f>
      </c>
      <c r="K369">
        <f>IF(B369="","",VLOOKUP(B369,inscriptions!$A$7:$D$473,4,0))</f>
      </c>
      <c r="L369" s="26">
        <f t="shared" si="10"/>
      </c>
      <c r="M369">
        <f>IF(B369="","",VLOOKUP(B369,inscriptions!$A$7:$O$473,15,0))</f>
      </c>
    </row>
    <row r="370" spans="1:13" ht="15">
      <c r="A370" s="43">
        <f t="shared" si="11"/>
      </c>
      <c r="B370" s="44"/>
      <c r="C370" s="45"/>
      <c r="D370" s="46">
        <f>IF(B370="","",VLOOKUP(B370,inscriptions!$A$7:$B$473,2,0))</f>
      </c>
      <c r="E370" s="46">
        <f>IF(B370="","",VLOOKUP(B370,inscriptions!$A$7:$C$473,3,0))</f>
      </c>
      <c r="F370" s="47">
        <f>IF(B370="","",VLOOKUP(B370,inscriptions!$A$7:$H$473,8,0))</f>
      </c>
      <c r="G370" s="65">
        <f>IF(B370="","",RIGHT(VLOOKUP(B370,inscriptions!$A$7:$H$473,4,0),2))</f>
      </c>
      <c r="H370" s="47">
        <f>IF(F370&lt;&gt;"",COUNTIF($F$7:F370,F370),"")</f>
      </c>
      <c r="I370" s="48">
        <f>IF(B370="","",IF(VLOOKUP(B370,inscriptions!$A$7:$F$473,6,0)="","",VLOOKUP(B370,inscriptions!$A$7:$F$473,6,0)))</f>
      </c>
      <c r="J370">
        <f>IF(B370="","",(IF(VLOOKUP(B370,inscriptions!$A$7:$G$473,7,0)=0,"",VLOOKUP(B370,inscriptions!$A$7:$G$473,7,0))))</f>
      </c>
      <c r="K370">
        <f>IF(B370="","",VLOOKUP(B370,inscriptions!$A$7:$D$473,4,0))</f>
      </c>
      <c r="L370" s="26">
        <f t="shared" si="10"/>
      </c>
      <c r="M370">
        <f>IF(B370="","",VLOOKUP(B370,inscriptions!$A$7:$O$473,15,0))</f>
      </c>
    </row>
    <row r="371" spans="1:13" ht="15">
      <c r="A371" s="43">
        <f t="shared" si="11"/>
      </c>
      <c r="B371" s="44"/>
      <c r="C371" s="45"/>
      <c r="D371" s="46">
        <f>IF(B371="","",VLOOKUP(B371,inscriptions!$A$7:$B$473,2,0))</f>
      </c>
      <c r="E371" s="46">
        <f>IF(B371="","",VLOOKUP(B371,inscriptions!$A$7:$C$473,3,0))</f>
      </c>
      <c r="F371" s="47">
        <f>IF(B371="","",VLOOKUP(B371,inscriptions!$A$7:$H$473,8,0))</f>
      </c>
      <c r="G371" s="65">
        <f>IF(B371="","",RIGHT(VLOOKUP(B371,inscriptions!$A$7:$H$473,4,0),2))</f>
      </c>
      <c r="H371" s="47">
        <f>IF(F371&lt;&gt;"",COUNTIF($F$7:F371,F371),"")</f>
      </c>
      <c r="I371" s="48">
        <f>IF(B371="","",IF(VLOOKUP(B371,inscriptions!$A$7:$F$473,6,0)="","",VLOOKUP(B371,inscriptions!$A$7:$F$473,6,0)))</f>
      </c>
      <c r="J371">
        <f>IF(B371="","",(IF(VLOOKUP(B371,inscriptions!$A$7:$G$473,7,0)=0,"",VLOOKUP(B371,inscriptions!$A$7:$G$473,7,0))))</f>
      </c>
      <c r="K371">
        <f>IF(B371="","",VLOOKUP(B371,inscriptions!$A$7:$D$473,4,0))</f>
      </c>
      <c r="L371" s="26">
        <f t="shared" si="10"/>
      </c>
      <c r="M371">
        <f>IF(B371="","",VLOOKUP(B371,inscriptions!$A$7:$O$473,15,0))</f>
      </c>
    </row>
    <row r="372" spans="1:13" ht="15">
      <c r="A372" s="43">
        <f t="shared" si="11"/>
      </c>
      <c r="B372" s="44"/>
      <c r="C372" s="45"/>
      <c r="D372" s="46">
        <f>IF(B372="","",VLOOKUP(B372,inscriptions!$A$7:$B$473,2,0))</f>
      </c>
      <c r="E372" s="46">
        <f>IF(B372="","",VLOOKUP(B372,inscriptions!$A$7:$C$473,3,0))</f>
      </c>
      <c r="F372" s="47">
        <f>IF(B372="","",VLOOKUP(B372,inscriptions!$A$7:$H$473,8,0))</f>
      </c>
      <c r="G372" s="65">
        <f>IF(B372="","",RIGHT(VLOOKUP(B372,inscriptions!$A$7:$H$473,4,0),2))</f>
      </c>
      <c r="H372" s="47">
        <f>IF(F372&lt;&gt;"",COUNTIF($F$7:F372,F372),"")</f>
      </c>
      <c r="I372" s="48">
        <f>IF(B372="","",IF(VLOOKUP(B372,inscriptions!$A$7:$F$473,6,0)="","",VLOOKUP(B372,inscriptions!$A$7:$F$473,6,0)))</f>
      </c>
      <c r="J372">
        <f>IF(B372="","",(IF(VLOOKUP(B372,inscriptions!$A$7:$G$473,7,0)=0,"",VLOOKUP(B372,inscriptions!$A$7:$G$473,7,0))))</f>
      </c>
      <c r="K372">
        <f>IF(B372="","",VLOOKUP(B372,inscriptions!$A$7:$D$473,4,0))</f>
      </c>
      <c r="L372" s="26">
        <f t="shared" si="10"/>
      </c>
      <c r="M372">
        <f>IF(B372="","",VLOOKUP(B372,inscriptions!$A$7:$O$473,15,0))</f>
      </c>
    </row>
    <row r="373" spans="1:13" ht="15">
      <c r="A373" s="43">
        <f t="shared" si="11"/>
      </c>
      <c r="B373" s="44"/>
      <c r="C373" s="45"/>
      <c r="D373" s="46">
        <f>IF(B373="","",VLOOKUP(B373,inscriptions!$A$7:$B$473,2,0))</f>
      </c>
      <c r="E373" s="46">
        <f>IF(B373="","",VLOOKUP(B373,inscriptions!$A$7:$C$473,3,0))</f>
      </c>
      <c r="F373" s="47">
        <f>IF(B373="","",VLOOKUP(B373,inscriptions!$A$7:$H$473,8,0))</f>
      </c>
      <c r="G373" s="65">
        <f>IF(B373="","",RIGHT(VLOOKUP(B373,inscriptions!$A$7:$H$473,4,0),2))</f>
      </c>
      <c r="H373" s="47">
        <f>IF(F373&lt;&gt;"",COUNTIF($F$7:F373,F373),"")</f>
      </c>
      <c r="I373" s="48">
        <f>IF(B373="","",IF(VLOOKUP(B373,inscriptions!$A$7:$F$473,6,0)="","",VLOOKUP(B373,inscriptions!$A$7:$F$473,6,0)))</f>
      </c>
      <c r="J373">
        <f>IF(B373="","",(IF(VLOOKUP(B373,inscriptions!$A$7:$G$473,7,0)=0,"",VLOOKUP(B373,inscriptions!$A$7:$G$473,7,0))))</f>
      </c>
      <c r="K373">
        <f>IF(B373="","",VLOOKUP(B373,inscriptions!$A$7:$D$473,4,0))</f>
      </c>
      <c r="L373" s="26">
        <f t="shared" si="10"/>
      </c>
      <c r="M373">
        <f>IF(B373="","",VLOOKUP(B373,inscriptions!$A$7:$O$473,15,0))</f>
      </c>
    </row>
    <row r="374" spans="1:13" ht="15">
      <c r="A374" s="43">
        <f t="shared" si="11"/>
      </c>
      <c r="B374" s="44"/>
      <c r="C374" s="45"/>
      <c r="D374" s="46">
        <f>IF(B374="","",VLOOKUP(B374,inscriptions!$A$7:$B$473,2,0))</f>
      </c>
      <c r="E374" s="46">
        <f>IF(B374="","",VLOOKUP(B374,inscriptions!$A$7:$C$473,3,0))</f>
      </c>
      <c r="F374" s="47">
        <f>IF(B374="","",VLOOKUP(B374,inscriptions!$A$7:$H$473,8,0))</f>
      </c>
      <c r="G374" s="65">
        <f>IF(B374="","",RIGHT(VLOOKUP(B374,inscriptions!$A$7:$H$473,4,0),2))</f>
      </c>
      <c r="H374" s="47">
        <f>IF(F374&lt;&gt;"",COUNTIF($F$7:F374,F374),"")</f>
      </c>
      <c r="I374" s="48">
        <f>IF(B374="","",IF(VLOOKUP(B374,inscriptions!$A$7:$F$473,6,0)="","",VLOOKUP(B374,inscriptions!$A$7:$F$473,6,0)))</f>
      </c>
      <c r="J374">
        <f>IF(B374="","",(IF(VLOOKUP(B374,inscriptions!$A$7:$G$473,7,0)=0,"",VLOOKUP(B374,inscriptions!$A$7:$G$473,7,0))))</f>
      </c>
      <c r="K374">
        <f>IF(B374="","",VLOOKUP(B374,inscriptions!$A$7:$D$473,4,0))</f>
      </c>
      <c r="L374" s="26">
        <f t="shared" si="10"/>
      </c>
      <c r="M374">
        <f>IF(B374="","",VLOOKUP(B374,inscriptions!$A$7:$O$473,15,0))</f>
      </c>
    </row>
    <row r="375" spans="1:13" ht="15">
      <c r="A375" s="43">
        <f t="shared" si="11"/>
      </c>
      <c r="B375" s="44"/>
      <c r="C375" s="45"/>
      <c r="D375" s="46">
        <f>IF(B375="","",VLOOKUP(B375,inscriptions!$A$7:$B$473,2,0))</f>
      </c>
      <c r="E375" s="46">
        <f>IF(B375="","",VLOOKUP(B375,inscriptions!$A$7:$C$473,3,0))</f>
      </c>
      <c r="F375" s="47">
        <f>IF(B375="","",VLOOKUP(B375,inscriptions!$A$7:$H$473,8,0))</f>
      </c>
      <c r="G375" s="65">
        <f>IF(B375="","",RIGHT(VLOOKUP(B375,inscriptions!$A$7:$H$473,4,0),2))</f>
      </c>
      <c r="H375" s="47">
        <f>IF(F375&lt;&gt;"",COUNTIF($F$7:F375,F375),"")</f>
      </c>
      <c r="I375" s="48">
        <f>IF(B375="","",IF(VLOOKUP(B375,inscriptions!$A$7:$F$473,6,0)="","",VLOOKUP(B375,inscriptions!$A$7:$F$473,6,0)))</f>
      </c>
      <c r="J375">
        <f>IF(B375="","",(IF(VLOOKUP(B375,inscriptions!$A$7:$G$473,7,0)=0,"",VLOOKUP(B375,inscriptions!$A$7:$G$473,7,0))))</f>
      </c>
      <c r="K375">
        <f>IF(B375="","",VLOOKUP(B375,inscriptions!$A$7:$D$473,4,0))</f>
      </c>
      <c r="L375" s="26">
        <f t="shared" si="10"/>
      </c>
      <c r="M375">
        <f>IF(B375="","",VLOOKUP(B375,inscriptions!$A$7:$O$473,15,0))</f>
      </c>
    </row>
    <row r="376" spans="1:13" ht="15">
      <c r="A376" s="43">
        <f t="shared" si="11"/>
      </c>
      <c r="B376" s="44"/>
      <c r="C376" s="45"/>
      <c r="D376" s="46">
        <f>IF(B376="","",VLOOKUP(B376,inscriptions!$A$7:$B$473,2,0))</f>
      </c>
      <c r="E376" s="46">
        <f>IF(B376="","",VLOOKUP(B376,inscriptions!$A$7:$C$473,3,0))</f>
      </c>
      <c r="F376" s="47">
        <f>IF(B376="","",VLOOKUP(B376,inscriptions!$A$7:$H$473,8,0))</f>
      </c>
      <c r="G376" s="65">
        <f>IF(B376="","",RIGHT(VLOOKUP(B376,inscriptions!$A$7:$H$473,4,0),2))</f>
      </c>
      <c r="H376" s="47">
        <f>IF(F376&lt;&gt;"",COUNTIF($F$7:F376,F376),"")</f>
      </c>
      <c r="I376" s="48">
        <f>IF(B376="","",IF(VLOOKUP(B376,inscriptions!$A$7:$F$473,6,0)="","",VLOOKUP(B376,inscriptions!$A$7:$F$473,6,0)))</f>
      </c>
      <c r="J376">
        <f>IF(B376="","",(IF(VLOOKUP(B376,inscriptions!$A$7:$G$473,7,0)=0,"",VLOOKUP(B376,inscriptions!$A$7:$G$473,7,0))))</f>
      </c>
      <c r="K376">
        <f>IF(B376="","",VLOOKUP(B376,inscriptions!$A$7:$D$473,4,0))</f>
      </c>
      <c r="L376" s="26">
        <f t="shared" si="10"/>
      </c>
      <c r="M376">
        <f>IF(B376="","",VLOOKUP(B376,inscriptions!$A$7:$O$473,15,0))</f>
      </c>
    </row>
    <row r="377" spans="1:13" ht="15">
      <c r="A377" s="43">
        <f t="shared" si="11"/>
      </c>
      <c r="B377" s="44"/>
      <c r="C377" s="45"/>
      <c r="D377" s="46">
        <f>IF(B377="","",VLOOKUP(B377,inscriptions!$A$7:$B$473,2,0))</f>
      </c>
      <c r="E377" s="46">
        <f>IF(B377="","",VLOOKUP(B377,inscriptions!$A$7:$C$473,3,0))</f>
      </c>
      <c r="F377" s="47">
        <f>IF(B377="","",VLOOKUP(B377,inscriptions!$A$7:$H$473,8,0))</f>
      </c>
      <c r="G377" s="65">
        <f>IF(B377="","",RIGHT(VLOOKUP(B377,inscriptions!$A$7:$H$473,4,0),2))</f>
      </c>
      <c r="H377" s="47">
        <f>IF(F377&lt;&gt;"",COUNTIF($F$7:F377,F377),"")</f>
      </c>
      <c r="I377" s="48">
        <f>IF(B377="","",IF(VLOOKUP(B377,inscriptions!$A$7:$F$473,6,0)="","",VLOOKUP(B377,inscriptions!$A$7:$F$473,6,0)))</f>
      </c>
      <c r="J377">
        <f>IF(B377="","",(IF(VLOOKUP(B377,inscriptions!$A$7:$G$473,7,0)=0,"",VLOOKUP(B377,inscriptions!$A$7:$G$473,7,0))))</f>
      </c>
      <c r="K377">
        <f>IF(B377="","",VLOOKUP(B377,inscriptions!$A$7:$D$473,4,0))</f>
      </c>
      <c r="L377" s="26">
        <f t="shared" si="10"/>
      </c>
      <c r="M377">
        <f>IF(B377="","",VLOOKUP(B377,inscriptions!$A$7:$O$473,15,0))</f>
      </c>
    </row>
    <row r="378" spans="1:13" ht="15">
      <c r="A378" s="43">
        <f t="shared" si="11"/>
      </c>
      <c r="B378" s="44"/>
      <c r="C378" s="45"/>
      <c r="D378" s="46">
        <f>IF(B378="","",VLOOKUP(B378,inscriptions!$A$7:$B$473,2,0))</f>
      </c>
      <c r="E378" s="46">
        <f>IF(B378="","",VLOOKUP(B378,inscriptions!$A$7:$C$473,3,0))</f>
      </c>
      <c r="F378" s="47">
        <f>IF(B378="","",VLOOKUP(B378,inscriptions!$A$7:$H$473,8,0))</f>
      </c>
      <c r="G378" s="65">
        <f>IF(B378="","",RIGHT(VLOOKUP(B378,inscriptions!$A$7:$H$473,4,0),2))</f>
      </c>
      <c r="H378" s="47">
        <f>IF(F378&lt;&gt;"",COUNTIF($F$7:F378,F378),"")</f>
      </c>
      <c r="I378" s="48">
        <f>IF(B378="","",IF(VLOOKUP(B378,inscriptions!$A$7:$F$473,6,0)="","",VLOOKUP(B378,inscriptions!$A$7:$F$473,6,0)))</f>
      </c>
      <c r="J378">
        <f>IF(B378="","",(IF(VLOOKUP(B378,inscriptions!$A$7:$G$473,7,0)=0,"",VLOOKUP(B378,inscriptions!$A$7:$G$473,7,0))))</f>
      </c>
      <c r="K378">
        <f>IF(B378="","",VLOOKUP(B378,inscriptions!$A$7:$D$473,4,0))</f>
      </c>
      <c r="L378" s="26">
        <f t="shared" si="10"/>
      </c>
      <c r="M378">
        <f>IF(B378="","",VLOOKUP(B378,inscriptions!$A$7:$O$473,15,0))</f>
      </c>
    </row>
    <row r="379" spans="1:13" ht="15">
      <c r="A379" s="43">
        <f t="shared" si="11"/>
      </c>
      <c r="B379" s="44"/>
      <c r="C379" s="45"/>
      <c r="D379" s="46">
        <f>IF(B379="","",VLOOKUP(B379,inscriptions!$A$7:$B$473,2,0))</f>
      </c>
      <c r="E379" s="46">
        <f>IF(B379="","",VLOOKUP(B379,inscriptions!$A$7:$C$473,3,0))</f>
      </c>
      <c r="F379" s="47">
        <f>IF(B379="","",VLOOKUP(B379,inscriptions!$A$7:$H$473,8,0))</f>
      </c>
      <c r="G379" s="65">
        <f>IF(B379="","",RIGHT(VLOOKUP(B379,inscriptions!$A$7:$H$473,4,0),2))</f>
      </c>
      <c r="H379" s="47">
        <f>IF(F379&lt;&gt;"",COUNTIF($F$7:F379,F379),"")</f>
      </c>
      <c r="I379" s="48">
        <f>IF(B379="","",IF(VLOOKUP(B379,inscriptions!$A$7:$F$473,6,0)="","",VLOOKUP(B379,inscriptions!$A$7:$F$473,6,0)))</f>
      </c>
      <c r="J379">
        <f>IF(B379="","",(IF(VLOOKUP(B379,inscriptions!$A$7:$G$473,7,0)=0,"",VLOOKUP(B379,inscriptions!$A$7:$G$473,7,0))))</f>
      </c>
      <c r="K379">
        <f>IF(B379="","",VLOOKUP(B379,inscriptions!$A$7:$D$473,4,0))</f>
      </c>
      <c r="L379" s="26">
        <f t="shared" si="10"/>
      </c>
      <c r="M379">
        <f>IF(B379="","",VLOOKUP(B379,inscriptions!$A$7:$O$473,15,0))</f>
      </c>
    </row>
    <row r="380" spans="1:13" ht="15">
      <c r="A380" s="43">
        <f t="shared" si="11"/>
      </c>
      <c r="B380" s="44"/>
      <c r="C380" s="45"/>
      <c r="D380" s="46">
        <f>IF(B380="","",VLOOKUP(B380,inscriptions!$A$7:$B$473,2,0))</f>
      </c>
      <c r="E380" s="46">
        <f>IF(B380="","",VLOOKUP(B380,inscriptions!$A$7:$C$473,3,0))</f>
      </c>
      <c r="F380" s="47">
        <f>IF(B380="","",VLOOKUP(B380,inscriptions!$A$7:$H$473,8,0))</f>
      </c>
      <c r="G380" s="65">
        <f>IF(B380="","",RIGHT(VLOOKUP(B380,inscriptions!$A$7:$H$473,4,0),2))</f>
      </c>
      <c r="H380" s="47">
        <f>IF(F380&lt;&gt;"",COUNTIF($F$7:F380,F380),"")</f>
      </c>
      <c r="I380" s="48">
        <f>IF(B380="","",IF(VLOOKUP(B380,inscriptions!$A$7:$F$473,6,0)="","",VLOOKUP(B380,inscriptions!$A$7:$F$473,6,0)))</f>
      </c>
      <c r="J380">
        <f>IF(B380="","",(IF(VLOOKUP(B380,inscriptions!$A$7:$G$473,7,0)=0,"",VLOOKUP(B380,inscriptions!$A$7:$G$473,7,0))))</f>
      </c>
      <c r="K380">
        <f>IF(B380="","",VLOOKUP(B380,inscriptions!$A$7:$D$473,4,0))</f>
      </c>
      <c r="L380" s="26">
        <f t="shared" si="10"/>
      </c>
      <c r="M380">
        <f>IF(B380="","",VLOOKUP(B380,inscriptions!$A$7:$O$473,15,0))</f>
      </c>
    </row>
    <row r="381" spans="1:13" ht="15">
      <c r="A381" s="43">
        <f t="shared" si="11"/>
      </c>
      <c r="B381" s="44"/>
      <c r="C381" s="45"/>
      <c r="D381" s="46">
        <f>IF(B381="","",VLOOKUP(B381,inscriptions!$A$7:$B$473,2,0))</f>
      </c>
      <c r="E381" s="46">
        <f>IF(B381="","",VLOOKUP(B381,inscriptions!$A$7:$C$473,3,0))</f>
      </c>
      <c r="F381" s="47">
        <f>IF(B381="","",VLOOKUP(B381,inscriptions!$A$7:$H$473,8,0))</f>
      </c>
      <c r="G381" s="65">
        <f>IF(B381="","",RIGHT(VLOOKUP(B381,inscriptions!$A$7:$H$473,4,0),2))</f>
      </c>
      <c r="H381" s="47">
        <f>IF(F381&lt;&gt;"",COUNTIF($F$7:F381,F381),"")</f>
      </c>
      <c r="I381" s="48">
        <f>IF(B381="","",IF(VLOOKUP(B381,inscriptions!$A$7:$F$473,6,0)="","",VLOOKUP(B381,inscriptions!$A$7:$F$473,6,0)))</f>
      </c>
      <c r="J381">
        <f>IF(B381="","",(IF(VLOOKUP(B381,inscriptions!$A$7:$G$473,7,0)=0,"",VLOOKUP(B381,inscriptions!$A$7:$G$473,7,0))))</f>
      </c>
      <c r="K381">
        <f>IF(B381="","",VLOOKUP(B381,inscriptions!$A$7:$D$473,4,0))</f>
      </c>
      <c r="L381" s="26">
        <f t="shared" si="10"/>
      </c>
      <c r="M381">
        <f>IF(B381="","",VLOOKUP(B381,inscriptions!$A$7:$O$473,15,0))</f>
      </c>
    </row>
    <row r="382" spans="1:13" ht="15">
      <c r="A382" s="43">
        <f t="shared" si="11"/>
      </c>
      <c r="B382" s="44"/>
      <c r="C382" s="45"/>
      <c r="D382" s="46">
        <f>IF(B382="","",VLOOKUP(B382,inscriptions!$A$7:$B$473,2,0))</f>
      </c>
      <c r="E382" s="46">
        <f>IF(B382="","",VLOOKUP(B382,inscriptions!$A$7:$C$473,3,0))</f>
      </c>
      <c r="F382" s="47">
        <f>IF(B382="","",VLOOKUP(B382,inscriptions!$A$7:$H$473,8,0))</f>
      </c>
      <c r="G382" s="65">
        <f>IF(B382="","",RIGHT(VLOOKUP(B382,inscriptions!$A$7:$H$473,4,0),2))</f>
      </c>
      <c r="H382" s="47">
        <f>IF(F382&lt;&gt;"",COUNTIF($F$7:F382,F382),"")</f>
      </c>
      <c r="I382" s="48">
        <f>IF(B382="","",IF(VLOOKUP(B382,inscriptions!$A$7:$F$473,6,0)="","",VLOOKUP(B382,inscriptions!$A$7:$F$473,6,0)))</f>
      </c>
      <c r="J382">
        <f>IF(B382="","",(IF(VLOOKUP(B382,inscriptions!$A$7:$G$473,7,0)=0,"",VLOOKUP(B382,inscriptions!$A$7:$G$473,7,0))))</f>
      </c>
      <c r="K382">
        <f>IF(B382="","",VLOOKUP(B382,inscriptions!$A$7:$D$473,4,0))</f>
      </c>
      <c r="L382" s="26">
        <f t="shared" si="10"/>
      </c>
      <c r="M382">
        <f>IF(B382="","",VLOOKUP(B382,inscriptions!$A$7:$O$473,15,0))</f>
      </c>
    </row>
    <row r="383" spans="1:13" ht="15">
      <c r="A383" s="43">
        <f t="shared" si="11"/>
      </c>
      <c r="B383" s="44"/>
      <c r="C383" s="45"/>
      <c r="D383" s="46">
        <f>IF(B383="","",VLOOKUP(B383,inscriptions!$A$7:$B$473,2,0))</f>
      </c>
      <c r="E383" s="46">
        <f>IF(B383="","",VLOOKUP(B383,inscriptions!$A$7:$C$473,3,0))</f>
      </c>
      <c r="F383" s="47">
        <f>IF(B383="","",VLOOKUP(B383,inscriptions!$A$7:$H$473,8,0))</f>
      </c>
      <c r="G383" s="65">
        <f>IF(B383="","",RIGHT(VLOOKUP(B383,inscriptions!$A$7:$H$473,4,0),2))</f>
      </c>
      <c r="H383" s="47">
        <f>IF(F383&lt;&gt;"",COUNTIF($F$7:F383,F383),"")</f>
      </c>
      <c r="I383" s="48">
        <f>IF(B383="","",IF(VLOOKUP(B383,inscriptions!$A$7:$F$473,6,0)="","",VLOOKUP(B383,inscriptions!$A$7:$F$473,6,0)))</f>
      </c>
      <c r="J383">
        <f>IF(B383="","",(IF(VLOOKUP(B383,inscriptions!$A$7:$G$473,7,0)=0,"",VLOOKUP(B383,inscriptions!$A$7:$G$473,7,0))))</f>
      </c>
      <c r="K383">
        <f>IF(B383="","",VLOOKUP(B383,inscriptions!$A$7:$D$473,4,0))</f>
      </c>
      <c r="L383" s="26">
        <f t="shared" si="10"/>
      </c>
      <c r="M383">
        <f>IF(B383="","",VLOOKUP(B383,inscriptions!$A$7:$O$473,15,0))</f>
      </c>
    </row>
    <row r="384" spans="1:13" ht="15">
      <c r="A384" s="43">
        <f t="shared" si="11"/>
      </c>
      <c r="B384" s="44"/>
      <c r="C384" s="45"/>
      <c r="D384" s="46">
        <f>IF(B384="","",VLOOKUP(B384,inscriptions!$A$7:$B$473,2,0))</f>
      </c>
      <c r="E384" s="46">
        <f>IF(B384="","",VLOOKUP(B384,inscriptions!$A$7:$C$473,3,0))</f>
      </c>
      <c r="F384" s="47">
        <f>IF(B384="","",VLOOKUP(B384,inscriptions!$A$7:$H$473,8,0))</f>
      </c>
      <c r="G384" s="65">
        <f>IF(B384="","",RIGHT(VLOOKUP(B384,inscriptions!$A$7:$H$473,4,0),2))</f>
      </c>
      <c r="H384" s="47">
        <f>IF(F384&lt;&gt;"",COUNTIF($F$7:F384,F384),"")</f>
      </c>
      <c r="I384" s="48">
        <f>IF(B384="","",IF(VLOOKUP(B384,inscriptions!$A$7:$F$473,6,0)="","",VLOOKUP(B384,inscriptions!$A$7:$F$473,6,0)))</f>
      </c>
      <c r="J384">
        <f>IF(B384="","",(IF(VLOOKUP(B384,inscriptions!$A$7:$G$473,7,0)=0,"",VLOOKUP(B384,inscriptions!$A$7:$G$473,7,0))))</f>
      </c>
      <c r="K384">
        <f>IF(B384="","",VLOOKUP(B384,inscriptions!$A$7:$D$473,4,0))</f>
      </c>
      <c r="L384" s="26">
        <f t="shared" si="10"/>
      </c>
      <c r="M384">
        <f>IF(B384="","",VLOOKUP(B384,inscriptions!$A$7:$O$473,15,0))</f>
      </c>
    </row>
    <row r="385" spans="1:13" ht="15">
      <c r="A385" s="43">
        <f t="shared" si="11"/>
      </c>
      <c r="B385" s="44"/>
      <c r="C385" s="45"/>
      <c r="D385" s="46">
        <f>IF(B385="","",VLOOKUP(B385,inscriptions!$A$7:$B$473,2,0))</f>
      </c>
      <c r="E385" s="46">
        <f>IF(B385="","",VLOOKUP(B385,inscriptions!$A$7:$C$473,3,0))</f>
      </c>
      <c r="F385" s="47">
        <f>IF(B385="","",VLOOKUP(B385,inscriptions!$A$7:$H$473,8,0))</f>
      </c>
      <c r="G385" s="65">
        <f>IF(B385="","",RIGHT(VLOOKUP(B385,inscriptions!$A$7:$H$473,4,0),2))</f>
      </c>
      <c r="H385" s="47">
        <f>IF(F385&lt;&gt;"",COUNTIF($F$7:F385,F385),"")</f>
      </c>
      <c r="I385" s="48">
        <f>IF(B385="","",IF(VLOOKUP(B385,inscriptions!$A$7:$F$473,6,0)="","",VLOOKUP(B385,inscriptions!$A$7:$F$473,6,0)))</f>
      </c>
      <c r="J385">
        <f>IF(B385="","",(IF(VLOOKUP(B385,inscriptions!$A$7:$G$473,7,0)=0,"",VLOOKUP(B385,inscriptions!$A$7:$G$473,7,0))))</f>
      </c>
      <c r="K385">
        <f>IF(B385="","",VLOOKUP(B385,inscriptions!$A$7:$D$473,4,0))</f>
      </c>
      <c r="L385" s="26">
        <f t="shared" si="10"/>
      </c>
      <c r="M385">
        <f>IF(B385="","",VLOOKUP(B385,inscriptions!$A$7:$O$473,15,0))</f>
      </c>
    </row>
    <row r="386" spans="1:13" ht="15">
      <c r="A386" s="43">
        <f t="shared" si="11"/>
      </c>
      <c r="B386" s="44"/>
      <c r="C386" s="45"/>
      <c r="D386" s="46">
        <f>IF(B386="","",VLOOKUP(B386,inscriptions!$A$7:$B$473,2,0))</f>
      </c>
      <c r="E386" s="46">
        <f>IF(B386="","",VLOOKUP(B386,inscriptions!$A$7:$C$473,3,0))</f>
      </c>
      <c r="F386" s="47">
        <f>IF(B386="","",VLOOKUP(B386,inscriptions!$A$7:$H$473,8,0))</f>
      </c>
      <c r="G386" s="65">
        <f>IF(B386="","",RIGHT(VLOOKUP(B386,inscriptions!$A$7:$H$473,4,0),2))</f>
      </c>
      <c r="H386" s="47">
        <f>IF(F386&lt;&gt;"",COUNTIF($F$7:F386,F386),"")</f>
      </c>
      <c r="I386" s="48">
        <f>IF(B386="","",IF(VLOOKUP(B386,inscriptions!$A$7:$F$473,6,0)="","",VLOOKUP(B386,inscriptions!$A$7:$F$473,6,0)))</f>
      </c>
      <c r="J386">
        <f>IF(B386="","",(IF(VLOOKUP(B386,inscriptions!$A$7:$G$473,7,0)=0,"",VLOOKUP(B386,inscriptions!$A$7:$G$473,7,0))))</f>
      </c>
      <c r="K386">
        <f>IF(B386="","",VLOOKUP(B386,inscriptions!$A$7:$D$473,4,0))</f>
      </c>
      <c r="L386" s="26">
        <f t="shared" si="10"/>
      </c>
      <c r="M386">
        <f>IF(B386="","",VLOOKUP(B386,inscriptions!$A$7:$O$473,15,0))</f>
      </c>
    </row>
    <row r="387" spans="1:13" ht="15">
      <c r="A387" s="43">
        <f t="shared" si="11"/>
      </c>
      <c r="B387" s="44"/>
      <c r="C387" s="45"/>
      <c r="D387" s="46">
        <f>IF(B387="","",VLOOKUP(B387,inscriptions!$A$7:$B$473,2,0))</f>
      </c>
      <c r="E387" s="46">
        <f>IF(B387="","",VLOOKUP(B387,inscriptions!$A$7:$C$473,3,0))</f>
      </c>
      <c r="F387" s="47">
        <f>IF(B387="","",VLOOKUP(B387,inscriptions!$A$7:$H$473,8,0))</f>
      </c>
      <c r="G387" s="65">
        <f>IF(B387="","",RIGHT(VLOOKUP(B387,inscriptions!$A$7:$H$473,4,0),2))</f>
      </c>
      <c r="H387" s="47">
        <f>IF(F387&lt;&gt;"",COUNTIF($F$7:F387,F387),"")</f>
      </c>
      <c r="I387" s="48">
        <f>IF(B387="","",IF(VLOOKUP(B387,inscriptions!$A$7:$F$473,6,0)="","",VLOOKUP(B387,inscriptions!$A$7:$F$473,6,0)))</f>
      </c>
      <c r="J387">
        <f>IF(B387="","",(IF(VLOOKUP(B387,inscriptions!$A$7:$G$473,7,0)=0,"",VLOOKUP(B387,inscriptions!$A$7:$G$473,7,0))))</f>
      </c>
      <c r="K387">
        <f>IF(B387="","",VLOOKUP(B387,inscriptions!$A$7:$D$473,4,0))</f>
      </c>
      <c r="L387" s="26">
        <f t="shared" si="10"/>
      </c>
      <c r="M387">
        <f>IF(B387="","",VLOOKUP(B387,inscriptions!$A$7:$O$473,15,0))</f>
      </c>
    </row>
    <row r="388" spans="1:13" ht="15">
      <c r="A388" s="43">
        <f t="shared" si="11"/>
      </c>
      <c r="B388" s="44"/>
      <c r="C388" s="45"/>
      <c r="D388" s="46">
        <f>IF(B388="","",VLOOKUP(B388,inscriptions!$A$7:$B$473,2,0))</f>
      </c>
      <c r="E388" s="46">
        <f>IF(B388="","",VLOOKUP(B388,inscriptions!$A$7:$C$473,3,0))</f>
      </c>
      <c r="F388" s="47">
        <f>IF(B388="","",VLOOKUP(B388,inscriptions!$A$7:$H$473,8,0))</f>
      </c>
      <c r="G388" s="65">
        <f>IF(B388="","",RIGHT(VLOOKUP(B388,inscriptions!$A$7:$H$473,4,0),2))</f>
      </c>
      <c r="H388" s="47">
        <f>IF(F388&lt;&gt;"",COUNTIF($F$7:F388,F388),"")</f>
      </c>
      <c r="I388" s="48">
        <f>IF(B388="","",IF(VLOOKUP(B388,inscriptions!$A$7:$F$473,6,0)="","",VLOOKUP(B388,inscriptions!$A$7:$F$473,6,0)))</f>
      </c>
      <c r="J388">
        <f>IF(B388="","",(IF(VLOOKUP(B388,inscriptions!$A$7:$G$473,7,0)=0,"",VLOOKUP(B388,inscriptions!$A$7:$G$473,7,0))))</f>
      </c>
      <c r="K388">
        <f>IF(B388="","",VLOOKUP(B388,inscriptions!$A$7:$D$473,4,0))</f>
      </c>
      <c r="L388" s="26">
        <f t="shared" si="10"/>
      </c>
      <c r="M388">
        <f>IF(B388="","",VLOOKUP(B388,inscriptions!$A$7:$O$473,15,0))</f>
      </c>
    </row>
    <row r="389" spans="1:13" ht="15">
      <c r="A389" s="43">
        <f t="shared" si="11"/>
      </c>
      <c r="B389" s="44"/>
      <c r="C389" s="45"/>
      <c r="D389" s="46">
        <f>IF(B389="","",VLOOKUP(B389,inscriptions!$A$7:$B$473,2,0))</f>
      </c>
      <c r="E389" s="46">
        <f>IF(B389="","",VLOOKUP(B389,inscriptions!$A$7:$C$473,3,0))</f>
      </c>
      <c r="F389" s="47">
        <f>IF(B389="","",VLOOKUP(B389,inscriptions!$A$7:$H$473,8,0))</f>
      </c>
      <c r="G389" s="65">
        <f>IF(B389="","",RIGHT(VLOOKUP(B389,inscriptions!$A$7:$H$473,4,0),2))</f>
      </c>
      <c r="H389" s="47">
        <f>IF(F389&lt;&gt;"",COUNTIF($F$7:F389,F389),"")</f>
      </c>
      <c r="I389" s="48">
        <f>IF(B389="","",IF(VLOOKUP(B389,inscriptions!$A$7:$F$473,6,0)="","",VLOOKUP(B389,inscriptions!$A$7:$F$473,6,0)))</f>
      </c>
      <c r="J389">
        <f>IF(B389="","",(IF(VLOOKUP(B389,inscriptions!$A$7:$G$473,7,0)=0,"",VLOOKUP(B389,inscriptions!$A$7:$G$473,7,0))))</f>
      </c>
      <c r="K389">
        <f>IF(B389="","",VLOOKUP(B389,inscriptions!$A$7:$D$473,4,0))</f>
      </c>
      <c r="L389" s="26">
        <f t="shared" si="10"/>
      </c>
      <c r="M389">
        <f>IF(B389="","",VLOOKUP(B389,inscriptions!$A$7:$O$473,15,0))</f>
      </c>
    </row>
    <row r="390" spans="1:13" ht="15">
      <c r="A390" s="43">
        <f t="shared" si="11"/>
      </c>
      <c r="B390" s="44"/>
      <c r="C390" s="45"/>
      <c r="D390" s="46">
        <f>IF(B390="","",VLOOKUP(B390,inscriptions!$A$7:$B$473,2,0))</f>
      </c>
      <c r="E390" s="46">
        <f>IF(B390="","",VLOOKUP(B390,inscriptions!$A$7:$C$473,3,0))</f>
      </c>
      <c r="F390" s="47">
        <f>IF(B390="","",VLOOKUP(B390,inscriptions!$A$7:$H$473,8,0))</f>
      </c>
      <c r="G390" s="65">
        <f>IF(B390="","",RIGHT(VLOOKUP(B390,inscriptions!$A$7:$H$473,4,0),2))</f>
      </c>
      <c r="H390" s="47">
        <f>IF(F390&lt;&gt;"",COUNTIF($F$7:F390,F390),"")</f>
      </c>
      <c r="I390" s="48">
        <f>IF(B390="","",IF(VLOOKUP(B390,inscriptions!$A$7:$F$473,6,0)="","",VLOOKUP(B390,inscriptions!$A$7:$F$473,6,0)))</f>
      </c>
      <c r="J390">
        <f>IF(B390="","",(IF(VLOOKUP(B390,inscriptions!$A$7:$G$473,7,0)=0,"",VLOOKUP(B390,inscriptions!$A$7:$G$473,7,0))))</f>
      </c>
      <c r="K390">
        <f>IF(B390="","",VLOOKUP(B390,inscriptions!$A$7:$D$473,4,0))</f>
      </c>
      <c r="L390" s="26">
        <f t="shared" si="10"/>
      </c>
      <c r="M390">
        <f>IF(B390="","",VLOOKUP(B390,inscriptions!$A$7:$O$473,15,0))</f>
      </c>
    </row>
    <row r="391" spans="1:13" ht="15">
      <c r="A391" s="43">
        <f t="shared" si="11"/>
      </c>
      <c r="B391" s="44"/>
      <c r="C391" s="45"/>
      <c r="D391" s="46">
        <f>IF(B391="","",VLOOKUP(B391,inscriptions!$A$7:$B$473,2,0))</f>
      </c>
      <c r="E391" s="46">
        <f>IF(B391="","",VLOOKUP(B391,inscriptions!$A$7:$C$473,3,0))</f>
      </c>
      <c r="F391" s="47">
        <f>IF(B391="","",VLOOKUP(B391,inscriptions!$A$7:$H$473,8,0))</f>
      </c>
      <c r="G391" s="65">
        <f>IF(B391="","",RIGHT(VLOOKUP(B391,inscriptions!$A$7:$H$473,4,0),2))</f>
      </c>
      <c r="H391" s="47">
        <f>IF(F391&lt;&gt;"",COUNTIF($F$7:F391,F391),"")</f>
      </c>
      <c r="I391" s="48">
        <f>IF(B391="","",IF(VLOOKUP(B391,inscriptions!$A$7:$F$473,6,0)="","",VLOOKUP(B391,inscriptions!$A$7:$F$473,6,0)))</f>
      </c>
      <c r="J391">
        <f>IF(B391="","",(IF(VLOOKUP(B391,inscriptions!$A$7:$G$473,7,0)=0,"",VLOOKUP(B391,inscriptions!$A$7:$G$473,7,0))))</f>
      </c>
      <c r="K391">
        <f>IF(B391="","",VLOOKUP(B391,inscriptions!$A$7:$D$473,4,0))</f>
      </c>
      <c r="L391" s="26">
        <f t="shared" si="10"/>
      </c>
      <c r="M391">
        <f>IF(B391="","",VLOOKUP(B391,inscriptions!$A$7:$O$473,15,0))</f>
      </c>
    </row>
    <row r="392" spans="1:13" ht="15">
      <c r="A392" s="43">
        <f t="shared" si="11"/>
      </c>
      <c r="B392" s="44"/>
      <c r="C392" s="45"/>
      <c r="D392" s="46">
        <f>IF(B392="","",VLOOKUP(B392,inscriptions!$A$7:$B$473,2,0))</f>
      </c>
      <c r="E392" s="46">
        <f>IF(B392="","",VLOOKUP(B392,inscriptions!$A$7:$C$473,3,0))</f>
      </c>
      <c r="F392" s="47">
        <f>IF(B392="","",VLOOKUP(B392,inscriptions!$A$7:$H$473,8,0))</f>
      </c>
      <c r="G392" s="65">
        <f>IF(B392="","",RIGHT(VLOOKUP(B392,inscriptions!$A$7:$H$473,4,0),2))</f>
      </c>
      <c r="H392" s="47">
        <f>IF(F392&lt;&gt;"",COUNTIF($F$7:F392,F392),"")</f>
      </c>
      <c r="I392" s="48">
        <f>IF(B392="","",IF(VLOOKUP(B392,inscriptions!$A$7:$F$473,6,0)="","",VLOOKUP(B392,inscriptions!$A$7:$F$473,6,0)))</f>
      </c>
      <c r="J392">
        <f>IF(B392="","",(IF(VLOOKUP(B392,inscriptions!$A$7:$G$473,7,0)=0,"",VLOOKUP(B392,inscriptions!$A$7:$G$473,7,0))))</f>
      </c>
      <c r="K392">
        <f>IF(B392="","",VLOOKUP(B392,inscriptions!$A$7:$D$473,4,0))</f>
      </c>
      <c r="L392" s="26">
        <f aca="true" t="shared" si="12" ref="L392:L400">IF(C392="","",HOUR(C392)*10000+MINUTE(C392)*100+SECOND(C392))</f>
      </c>
      <c r="M392">
        <f>IF(B392="","",VLOOKUP(B392,inscriptions!$A$7:$O$473,15,0))</f>
      </c>
    </row>
    <row r="393" spans="1:13" ht="15">
      <c r="A393" s="43">
        <f aca="true" t="shared" si="13" ref="A393:A400">IF(C393="","",A392+1)</f>
      </c>
      <c r="B393" s="44"/>
      <c r="C393" s="45"/>
      <c r="D393" s="46">
        <f>IF(B393="","",VLOOKUP(B393,inscriptions!$A$7:$B$473,2,0))</f>
      </c>
      <c r="E393" s="46">
        <f>IF(B393="","",VLOOKUP(B393,inscriptions!$A$7:$C$473,3,0))</f>
      </c>
      <c r="F393" s="47">
        <f>IF(B393="","",VLOOKUP(B393,inscriptions!$A$7:$H$473,8,0))</f>
      </c>
      <c r="G393" s="65">
        <f>IF(B393="","",RIGHT(VLOOKUP(B393,inscriptions!$A$7:$H$473,4,0),2))</f>
      </c>
      <c r="H393" s="47">
        <f>IF(F393&lt;&gt;"",COUNTIF($F$7:F393,F393),"")</f>
      </c>
      <c r="I393" s="48">
        <f>IF(B393="","",IF(VLOOKUP(B393,inscriptions!$A$7:$F$473,6,0)="","",VLOOKUP(B393,inscriptions!$A$7:$F$473,6,0)))</f>
      </c>
      <c r="J393">
        <f>IF(B393="","",(IF(VLOOKUP(B393,inscriptions!$A$7:$G$473,7,0)=0,"",VLOOKUP(B393,inscriptions!$A$7:$G$473,7,0))))</f>
      </c>
      <c r="K393">
        <f>IF(B393="","",VLOOKUP(B393,inscriptions!$A$7:$D$473,4,0))</f>
      </c>
      <c r="L393" s="26">
        <f t="shared" si="12"/>
      </c>
      <c r="M393">
        <f>IF(B393="","",VLOOKUP(B393,inscriptions!$A$7:$O$473,15,0))</f>
      </c>
    </row>
    <row r="394" spans="1:13" ht="15">
      <c r="A394" s="43">
        <f t="shared" si="13"/>
      </c>
      <c r="B394" s="44"/>
      <c r="C394" s="45"/>
      <c r="D394" s="46">
        <f>IF(B394="","",VLOOKUP(B394,inscriptions!$A$7:$B$473,2,0))</f>
      </c>
      <c r="E394" s="46">
        <f>IF(B394="","",VLOOKUP(B394,inscriptions!$A$7:$C$473,3,0))</f>
      </c>
      <c r="F394" s="47">
        <f>IF(B394="","",VLOOKUP(B394,inscriptions!$A$7:$H$473,8,0))</f>
      </c>
      <c r="G394" s="65">
        <f>IF(B394="","",RIGHT(VLOOKUP(B394,inscriptions!$A$7:$H$473,4,0),2))</f>
      </c>
      <c r="H394" s="47">
        <f>IF(F394&lt;&gt;"",COUNTIF($F$7:F394,F394),"")</f>
      </c>
      <c r="I394" s="48">
        <f>IF(B394="","",IF(VLOOKUP(B394,inscriptions!$A$7:$F$473,6,0)="","",VLOOKUP(B394,inscriptions!$A$7:$F$473,6,0)))</f>
      </c>
      <c r="J394">
        <f>IF(B394="","",(IF(VLOOKUP(B394,inscriptions!$A$7:$G$473,7,0)=0,"",VLOOKUP(B394,inscriptions!$A$7:$G$473,7,0))))</f>
      </c>
      <c r="K394">
        <f>IF(B394="","",VLOOKUP(B394,inscriptions!$A$7:$D$473,4,0))</f>
      </c>
      <c r="L394" s="26">
        <f t="shared" si="12"/>
      </c>
      <c r="M394">
        <f>IF(B394="","",VLOOKUP(B394,inscriptions!$A$7:$O$473,15,0))</f>
      </c>
    </row>
    <row r="395" spans="1:13" ht="15">
      <c r="A395" s="43">
        <f t="shared" si="13"/>
      </c>
      <c r="B395" s="44"/>
      <c r="C395" s="45"/>
      <c r="D395" s="46">
        <f>IF(B395="","",VLOOKUP(B395,inscriptions!$A$7:$B$473,2,0))</f>
      </c>
      <c r="E395" s="46">
        <f>IF(B395="","",VLOOKUP(B395,inscriptions!$A$7:$C$473,3,0))</f>
      </c>
      <c r="F395" s="47">
        <f>IF(B395="","",VLOOKUP(B395,inscriptions!$A$7:$H$473,8,0))</f>
      </c>
      <c r="G395" s="65">
        <f>IF(B395="","",RIGHT(VLOOKUP(B395,inscriptions!$A$7:$H$473,4,0),2))</f>
      </c>
      <c r="H395" s="47">
        <f>IF(F395&lt;&gt;"",COUNTIF($F$7:F395,F395),"")</f>
      </c>
      <c r="I395" s="48">
        <f>IF(B395="","",IF(VLOOKUP(B395,inscriptions!$A$7:$F$473,6,0)="","",VLOOKUP(B395,inscriptions!$A$7:$F$473,6,0)))</f>
      </c>
      <c r="J395">
        <f>IF(B395="","",(IF(VLOOKUP(B395,inscriptions!$A$7:$G$473,7,0)=0,"",VLOOKUP(B395,inscriptions!$A$7:$G$473,7,0))))</f>
      </c>
      <c r="K395">
        <f>IF(B395="","",VLOOKUP(B395,inscriptions!$A$7:$D$473,4,0))</f>
      </c>
      <c r="L395" s="26">
        <f t="shared" si="12"/>
      </c>
      <c r="M395">
        <f>IF(B395="","",VLOOKUP(B395,inscriptions!$A$7:$O$473,15,0))</f>
      </c>
    </row>
    <row r="396" spans="1:13" ht="15">
      <c r="A396" s="43">
        <f t="shared" si="13"/>
      </c>
      <c r="B396" s="44"/>
      <c r="C396" s="45"/>
      <c r="D396" s="46">
        <f>IF(B396="","",VLOOKUP(B396,inscriptions!$A$7:$B$473,2,0))</f>
      </c>
      <c r="E396" s="46">
        <f>IF(B396="","",VLOOKUP(B396,inscriptions!$A$7:$C$473,3,0))</f>
      </c>
      <c r="F396" s="47">
        <f>IF(B396="","",VLOOKUP(B396,inscriptions!$A$7:$H$473,8,0))</f>
      </c>
      <c r="G396" s="65">
        <f>IF(B396="","",RIGHT(VLOOKUP(B396,inscriptions!$A$7:$H$473,4,0),2))</f>
      </c>
      <c r="H396" s="47">
        <f>IF(F396&lt;&gt;"",COUNTIF($F$7:F396,F396),"")</f>
      </c>
      <c r="I396" s="48">
        <f>IF(B396="","",IF(VLOOKUP(B396,inscriptions!$A$7:$F$473,6,0)="","",VLOOKUP(B396,inscriptions!$A$7:$F$473,6,0)))</f>
      </c>
      <c r="J396">
        <f>IF(B396="","",(IF(VLOOKUP(B396,inscriptions!$A$7:$G$473,7,0)=0,"",VLOOKUP(B396,inscriptions!$A$7:$G$473,7,0))))</f>
      </c>
      <c r="K396">
        <f>IF(B396="","",VLOOKUP(B396,inscriptions!$A$7:$D$473,4,0))</f>
      </c>
      <c r="L396" s="26">
        <f t="shared" si="12"/>
      </c>
      <c r="M396">
        <f>IF(B396="","",VLOOKUP(B396,inscriptions!$A$7:$O$473,15,0))</f>
      </c>
    </row>
    <row r="397" spans="1:13" ht="15">
      <c r="A397" s="43">
        <f t="shared" si="13"/>
      </c>
      <c r="B397" s="44"/>
      <c r="C397" s="45"/>
      <c r="D397" s="46">
        <f>IF(B397="","",VLOOKUP(B397,inscriptions!$A$7:$B$473,2,0))</f>
      </c>
      <c r="E397" s="46">
        <f>IF(B397="","",VLOOKUP(B397,inscriptions!$A$7:$C$473,3,0))</f>
      </c>
      <c r="F397" s="47">
        <f>IF(B397="","",VLOOKUP(B397,inscriptions!$A$7:$H$473,8,0))</f>
      </c>
      <c r="G397" s="65">
        <f>IF(B397="","",RIGHT(VLOOKUP(B397,inscriptions!$A$7:$H$473,4,0),2))</f>
      </c>
      <c r="H397" s="47">
        <f>IF(F397&lt;&gt;"",COUNTIF($F$7:F397,F397),"")</f>
      </c>
      <c r="I397" s="48">
        <f>IF(B397="","",IF(VLOOKUP(B397,inscriptions!$A$7:$F$473,6,0)="","",VLOOKUP(B397,inscriptions!$A$7:$F$473,6,0)))</f>
      </c>
      <c r="J397">
        <f>IF(B397="","",(IF(VLOOKUP(B397,inscriptions!$A$7:$G$473,7,0)=0,"",VLOOKUP(B397,inscriptions!$A$7:$G$473,7,0))))</f>
      </c>
      <c r="K397">
        <f>IF(B397="","",VLOOKUP(B397,inscriptions!$A$7:$D$473,4,0))</f>
      </c>
      <c r="L397" s="26">
        <f t="shared" si="12"/>
      </c>
      <c r="M397">
        <f>IF(B397="","",VLOOKUP(B397,inscriptions!$A$7:$O$473,15,0))</f>
      </c>
    </row>
    <row r="398" spans="1:13" ht="15">
      <c r="A398" s="43">
        <f t="shared" si="13"/>
      </c>
      <c r="B398" s="44"/>
      <c r="C398" s="45"/>
      <c r="D398" s="46">
        <f>IF(B398="","",VLOOKUP(B398,inscriptions!$A$7:$B$473,2,0))</f>
      </c>
      <c r="E398" s="46">
        <f>IF(B398="","",VLOOKUP(B398,inscriptions!$A$7:$C$473,3,0))</f>
      </c>
      <c r="F398" s="47">
        <f>IF(B398="","",VLOOKUP(B398,inscriptions!$A$7:$H$473,8,0))</f>
      </c>
      <c r="G398" s="65">
        <f>IF(B398="","",RIGHT(VLOOKUP(B398,inscriptions!$A$7:$H$473,4,0),2))</f>
      </c>
      <c r="H398" s="47">
        <f>IF(F398&lt;&gt;"",COUNTIF($F$7:F398,F398),"")</f>
      </c>
      <c r="I398" s="48">
        <f>IF(B398="","",IF(VLOOKUP(B398,inscriptions!$A$7:$F$473,6,0)="","",VLOOKUP(B398,inscriptions!$A$7:$F$473,6,0)))</f>
      </c>
      <c r="J398">
        <f>IF(B398="","",(IF(VLOOKUP(B398,inscriptions!$A$7:$G$473,7,0)=0,"",VLOOKUP(B398,inscriptions!$A$7:$G$473,7,0))))</f>
      </c>
      <c r="K398">
        <f>IF(B398="","",VLOOKUP(B398,inscriptions!$A$7:$D$473,4,0))</f>
      </c>
      <c r="L398" s="26">
        <f t="shared" si="12"/>
      </c>
      <c r="M398">
        <f>IF(B398="","",VLOOKUP(B398,inscriptions!$A$7:$O$473,15,0))</f>
      </c>
    </row>
    <row r="399" spans="1:13" ht="15">
      <c r="A399" s="43">
        <f t="shared" si="13"/>
      </c>
      <c r="B399" s="44"/>
      <c r="C399" s="45"/>
      <c r="D399" s="46">
        <f>IF(B399="","",VLOOKUP(B399,inscriptions!$A$7:$B$473,2,0))</f>
      </c>
      <c r="E399" s="46">
        <f>IF(B399="","",VLOOKUP(B399,inscriptions!$A$7:$C$473,3,0))</f>
      </c>
      <c r="F399" s="47">
        <f>IF(B399="","",VLOOKUP(B399,inscriptions!$A$7:$H$473,8,0))</f>
      </c>
      <c r="G399" s="65">
        <f>IF(B399="","",RIGHT(VLOOKUP(B399,inscriptions!$A$7:$H$473,4,0),2))</f>
      </c>
      <c r="H399" s="47">
        <f>IF(F399&lt;&gt;"",COUNTIF($F$7:F399,F399),"")</f>
      </c>
      <c r="I399" s="48">
        <f>IF(B399="","",IF(VLOOKUP(B399,inscriptions!$A$7:$F$473,6,0)="","",VLOOKUP(B399,inscriptions!$A$7:$F$473,6,0)))</f>
      </c>
      <c r="J399">
        <f>IF(B399="","",(IF(VLOOKUP(B399,inscriptions!$A$7:$G$473,7,0)=0,"",VLOOKUP(B399,inscriptions!$A$7:$G$473,7,0))))</f>
      </c>
      <c r="K399">
        <f>IF(B399="","",VLOOKUP(B399,inscriptions!$A$7:$D$473,4,0))</f>
      </c>
      <c r="L399" s="26">
        <f t="shared" si="12"/>
      </c>
      <c r="M399">
        <f>IF(B399="","",VLOOKUP(B399,inscriptions!$A$7:$O$473,15,0))</f>
      </c>
    </row>
    <row r="400" spans="1:13" ht="15.75" thickBot="1">
      <c r="A400" s="49">
        <f t="shared" si="13"/>
      </c>
      <c r="B400" s="50"/>
      <c r="C400" s="51"/>
      <c r="D400" s="52">
        <f>IF(B400="","",VLOOKUP(B400,inscriptions!$A$7:$B$473,2,0))</f>
      </c>
      <c r="E400" s="52">
        <f>IF(B400="","",VLOOKUP(B400,inscriptions!$A$7:$C$473,3,0))</f>
      </c>
      <c r="F400" s="53">
        <f>IF(B400="","",VLOOKUP(B400,inscriptions!$A$7:$H$473,8,0))</f>
      </c>
      <c r="G400" s="53">
        <f>IF(B400="","",RIGHT(VLOOKUP(B400,inscriptions!$A$7:$H$473,4,0),2))</f>
      </c>
      <c r="H400" s="53">
        <f>IF(F400&lt;&gt;"",COUNTIF($F$7:F400,F400),"")</f>
      </c>
      <c r="I400" s="54">
        <f>IF(B400="","",IF(VLOOKUP(B400,inscriptions!$A$7:$F$473,6,0)="","",VLOOKUP(B400,inscriptions!$A$7:$F$473,6,0)))</f>
      </c>
      <c r="J400">
        <f>IF(B400="","",(IF(VLOOKUP(B400,inscriptions!$A$7:$G$473,7,0)=0,"",VLOOKUP(B400,inscriptions!$A$7:$G$473,7,0))))</f>
      </c>
      <c r="K400">
        <f>IF(B400="","",VLOOKUP(B400,inscriptions!$A$7:$D$473,4,0))</f>
      </c>
      <c r="L400" s="26">
        <f t="shared" si="12"/>
      </c>
      <c r="M400">
        <f>IF(B400="","",VLOOKUP(B400,inscriptions!$A$7:$O$473,15,0))</f>
      </c>
    </row>
    <row r="401" ht="15.75" thickTop="1"/>
  </sheetData>
  <sheetProtection sheet="1" autoFilter="0"/>
  <autoFilter ref="A6:I400"/>
  <printOptions/>
  <pageMargins left="0.7" right="0.7" top="0.75" bottom="0.75" header="0.3" footer="0.3"/>
  <pageSetup horizontalDpi="600" verticalDpi="600" orientation="portrait" paperSize="9" r:id="rId2"/>
  <headerFooter>
    <oddHeader>&amp;L&amp;T &amp;D&amp;Cffff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89"/>
  <sheetViews>
    <sheetView zoomScalePageLayoutView="0" workbookViewId="0" topLeftCell="A1">
      <selection activeCell="B4" sqref="B4"/>
    </sheetView>
  </sheetViews>
  <sheetFormatPr defaultColWidth="11.421875" defaultRowHeight="15"/>
  <sheetData>
    <row r="1" spans="1:3" ht="25.5">
      <c r="A1" s="8" t="s">
        <v>3</v>
      </c>
      <c r="B1" s="8" t="s">
        <v>6</v>
      </c>
      <c r="C1" t="s">
        <v>41</v>
      </c>
    </row>
    <row r="2" spans="1:11" ht="15">
      <c r="A2" s="13">
        <f ca="1">YEAR(TODAY())-C2</f>
        <v>2009</v>
      </c>
      <c r="B2" s="9" t="s">
        <v>146</v>
      </c>
      <c r="C2">
        <v>4</v>
      </c>
      <c r="K2" t="s">
        <v>35</v>
      </c>
    </row>
    <row r="3" spans="1:11" ht="15">
      <c r="A3" s="13">
        <f aca="true" ca="1" t="shared" si="0" ref="A3:A66">YEAR(TODAY())-C3</f>
        <v>2008</v>
      </c>
      <c r="B3" s="9" t="s">
        <v>146</v>
      </c>
      <c r="C3">
        <v>5</v>
      </c>
      <c r="K3" t="s">
        <v>12</v>
      </c>
    </row>
    <row r="4" spans="1:11" ht="15">
      <c r="A4" s="13">
        <f ca="1" t="shared" si="0"/>
        <v>2007</v>
      </c>
      <c r="B4" s="9" t="s">
        <v>146</v>
      </c>
      <c r="C4">
        <v>6</v>
      </c>
      <c r="K4" t="s">
        <v>20</v>
      </c>
    </row>
    <row r="5" spans="1:3" ht="15">
      <c r="A5" s="13">
        <f ca="1" t="shared" si="0"/>
        <v>2006</v>
      </c>
      <c r="B5" s="9" t="s">
        <v>146</v>
      </c>
      <c r="C5">
        <v>7</v>
      </c>
    </row>
    <row r="6" spans="1:3" ht="15">
      <c r="A6" s="13">
        <f ca="1" t="shared" si="0"/>
        <v>2005</v>
      </c>
      <c r="B6" s="9" t="s">
        <v>146</v>
      </c>
      <c r="C6">
        <v>8</v>
      </c>
    </row>
    <row r="7" spans="1:3" ht="15">
      <c r="A7" s="13">
        <f ca="1" t="shared" si="0"/>
        <v>2004</v>
      </c>
      <c r="B7" s="9" t="s">
        <v>146</v>
      </c>
      <c r="C7">
        <v>9</v>
      </c>
    </row>
    <row r="8" spans="1:3" ht="15">
      <c r="A8" s="13">
        <f ca="1" t="shared" si="0"/>
        <v>2003</v>
      </c>
      <c r="B8" s="10" t="s">
        <v>29</v>
      </c>
      <c r="C8">
        <v>10</v>
      </c>
    </row>
    <row r="9" spans="1:3" ht="15">
      <c r="A9" s="13">
        <f ca="1" t="shared" si="0"/>
        <v>2002</v>
      </c>
      <c r="B9" s="10" t="s">
        <v>29</v>
      </c>
      <c r="C9">
        <v>11</v>
      </c>
    </row>
    <row r="10" spans="1:3" ht="15">
      <c r="A10" s="13">
        <f ca="1" t="shared" si="0"/>
        <v>2001</v>
      </c>
      <c r="B10" s="10" t="s">
        <v>19</v>
      </c>
      <c r="C10">
        <v>12</v>
      </c>
    </row>
    <row r="11" spans="1:3" ht="15">
      <c r="A11" s="13">
        <f ca="1" t="shared" si="0"/>
        <v>2000</v>
      </c>
      <c r="B11" s="10" t="s">
        <v>19</v>
      </c>
      <c r="C11">
        <v>13</v>
      </c>
    </row>
    <row r="12" spans="1:3" ht="15">
      <c r="A12" s="13">
        <f ca="1" t="shared" si="0"/>
        <v>1999</v>
      </c>
      <c r="B12" s="10" t="s">
        <v>18</v>
      </c>
      <c r="C12">
        <v>14</v>
      </c>
    </row>
    <row r="13" spans="1:3" ht="15">
      <c r="A13" s="13">
        <f ca="1" t="shared" si="0"/>
        <v>1998</v>
      </c>
      <c r="B13" s="10" t="s">
        <v>18</v>
      </c>
      <c r="C13">
        <v>15</v>
      </c>
    </row>
    <row r="14" spans="1:3" ht="15">
      <c r="A14" s="13">
        <f ca="1" t="shared" si="0"/>
        <v>1997</v>
      </c>
      <c r="B14" s="10" t="s">
        <v>31</v>
      </c>
      <c r="C14">
        <v>16</v>
      </c>
    </row>
    <row r="15" spans="1:3" ht="15">
      <c r="A15" s="13">
        <f ca="1" t="shared" si="0"/>
        <v>1996</v>
      </c>
      <c r="B15" s="10" t="s">
        <v>31</v>
      </c>
      <c r="C15">
        <v>17</v>
      </c>
    </row>
    <row r="16" spans="1:3" ht="15">
      <c r="A16" s="13">
        <f ca="1" t="shared" si="0"/>
        <v>1995</v>
      </c>
      <c r="B16" s="10" t="s">
        <v>30</v>
      </c>
      <c r="C16">
        <v>18</v>
      </c>
    </row>
    <row r="17" spans="1:3" ht="15">
      <c r="A17" s="13">
        <f ca="1" t="shared" si="0"/>
        <v>1994</v>
      </c>
      <c r="B17" s="10" t="s">
        <v>30</v>
      </c>
      <c r="C17">
        <v>19</v>
      </c>
    </row>
    <row r="18" spans="1:3" ht="15">
      <c r="A18" s="13">
        <f ca="1" t="shared" si="0"/>
        <v>1993</v>
      </c>
      <c r="B18" s="10" t="s">
        <v>32</v>
      </c>
      <c r="C18">
        <v>20</v>
      </c>
    </row>
    <row r="19" spans="1:3" ht="15">
      <c r="A19" s="13">
        <f ca="1" t="shared" si="0"/>
        <v>1992</v>
      </c>
      <c r="B19" s="10" t="s">
        <v>32</v>
      </c>
      <c r="C19">
        <v>21</v>
      </c>
    </row>
    <row r="20" spans="1:3" ht="15">
      <c r="A20" s="13">
        <f ca="1" t="shared" si="0"/>
        <v>1991</v>
      </c>
      <c r="B20" s="10" t="s">
        <v>32</v>
      </c>
      <c r="C20">
        <v>22</v>
      </c>
    </row>
    <row r="21" spans="1:3" ht="15">
      <c r="A21" s="13">
        <f ca="1" t="shared" si="0"/>
        <v>1990</v>
      </c>
      <c r="B21" s="6" t="s">
        <v>17</v>
      </c>
      <c r="C21">
        <v>23</v>
      </c>
    </row>
    <row r="22" spans="1:3" ht="15">
      <c r="A22" s="13">
        <f ca="1" t="shared" si="0"/>
        <v>1989</v>
      </c>
      <c r="B22" s="6" t="s">
        <v>17</v>
      </c>
      <c r="C22">
        <v>24</v>
      </c>
    </row>
    <row r="23" spans="1:3" ht="15">
      <c r="A23" s="13">
        <f ca="1" t="shared" si="0"/>
        <v>1988</v>
      </c>
      <c r="B23" s="6" t="s">
        <v>17</v>
      </c>
      <c r="C23">
        <v>25</v>
      </c>
    </row>
    <row r="24" spans="1:3" ht="15">
      <c r="A24" s="13">
        <f ca="1" t="shared" si="0"/>
        <v>1987</v>
      </c>
      <c r="B24" s="6" t="s">
        <v>17</v>
      </c>
      <c r="C24">
        <v>26</v>
      </c>
    </row>
    <row r="25" spans="1:3" ht="15">
      <c r="A25" s="13">
        <f ca="1" t="shared" si="0"/>
        <v>1986</v>
      </c>
      <c r="B25" s="6" t="s">
        <v>17</v>
      </c>
      <c r="C25">
        <v>27</v>
      </c>
    </row>
    <row r="26" spans="1:3" ht="15">
      <c r="A26" s="13">
        <f ca="1" t="shared" si="0"/>
        <v>1985</v>
      </c>
      <c r="B26" s="6" t="s">
        <v>17</v>
      </c>
      <c r="C26">
        <v>28</v>
      </c>
    </row>
    <row r="27" spans="1:3" ht="15">
      <c r="A27" s="13">
        <f ca="1" t="shared" si="0"/>
        <v>1984</v>
      </c>
      <c r="B27" s="6" t="s">
        <v>17</v>
      </c>
      <c r="C27">
        <v>29</v>
      </c>
    </row>
    <row r="28" spans="1:3" ht="15">
      <c r="A28" s="13">
        <f ca="1" t="shared" si="0"/>
        <v>1983</v>
      </c>
      <c r="B28" s="6" t="s">
        <v>17</v>
      </c>
      <c r="C28">
        <v>30</v>
      </c>
    </row>
    <row r="29" spans="1:3" ht="15">
      <c r="A29" s="13">
        <f ca="1" t="shared" si="0"/>
        <v>1982</v>
      </c>
      <c r="B29" s="6" t="s">
        <v>17</v>
      </c>
      <c r="C29">
        <v>31</v>
      </c>
    </row>
    <row r="30" spans="1:3" ht="15">
      <c r="A30" s="13">
        <f ca="1" t="shared" si="0"/>
        <v>1981</v>
      </c>
      <c r="B30" s="6" t="s">
        <v>17</v>
      </c>
      <c r="C30">
        <v>32</v>
      </c>
    </row>
    <row r="31" spans="1:3" ht="15">
      <c r="A31" s="13">
        <f ca="1" t="shared" si="0"/>
        <v>1980</v>
      </c>
      <c r="B31" s="6" t="s">
        <v>17</v>
      </c>
      <c r="C31">
        <v>33</v>
      </c>
    </row>
    <row r="32" spans="1:3" ht="15">
      <c r="A32" s="13">
        <f ca="1" t="shared" si="0"/>
        <v>1979</v>
      </c>
      <c r="B32" s="6" t="s">
        <v>17</v>
      </c>
      <c r="C32">
        <v>34</v>
      </c>
    </row>
    <row r="33" spans="1:3" ht="15">
      <c r="A33" s="13">
        <f ca="1" t="shared" si="0"/>
        <v>1978</v>
      </c>
      <c r="B33" s="6" t="s">
        <v>17</v>
      </c>
      <c r="C33">
        <v>35</v>
      </c>
    </row>
    <row r="34" spans="1:3" ht="15">
      <c r="A34" s="13">
        <f ca="1" t="shared" si="0"/>
        <v>1977</v>
      </c>
      <c r="B34" s="6" t="s">
        <v>17</v>
      </c>
      <c r="C34">
        <v>36</v>
      </c>
    </row>
    <row r="35" spans="1:3" ht="15">
      <c r="A35" s="13">
        <f ca="1" t="shared" si="0"/>
        <v>1976</v>
      </c>
      <c r="B35" s="6" t="s">
        <v>17</v>
      </c>
      <c r="C35">
        <v>37</v>
      </c>
    </row>
    <row r="36" spans="1:3" ht="15">
      <c r="A36" s="13">
        <f ca="1" t="shared" si="0"/>
        <v>1975</v>
      </c>
      <c r="B36" s="6" t="s">
        <v>17</v>
      </c>
      <c r="C36">
        <v>38</v>
      </c>
    </row>
    <row r="37" spans="1:3" ht="15">
      <c r="A37" s="13">
        <f ca="1" t="shared" si="0"/>
        <v>1974</v>
      </c>
      <c r="B37" s="6" t="s">
        <v>17</v>
      </c>
      <c r="C37">
        <v>39</v>
      </c>
    </row>
    <row r="38" spans="1:3" ht="15">
      <c r="A38" s="13">
        <f ca="1" t="shared" si="0"/>
        <v>1973</v>
      </c>
      <c r="B38" s="6" t="s">
        <v>13</v>
      </c>
      <c r="C38">
        <v>40</v>
      </c>
    </row>
    <row r="39" spans="1:3" ht="15">
      <c r="A39" s="13">
        <f ca="1" t="shared" si="0"/>
        <v>1972</v>
      </c>
      <c r="B39" s="6" t="s">
        <v>13</v>
      </c>
      <c r="C39">
        <v>41</v>
      </c>
    </row>
    <row r="40" spans="1:3" ht="15">
      <c r="A40" s="13">
        <f ca="1" t="shared" si="0"/>
        <v>1971</v>
      </c>
      <c r="B40" s="6" t="s">
        <v>13</v>
      </c>
      <c r="C40">
        <v>42</v>
      </c>
    </row>
    <row r="41" spans="1:3" ht="15">
      <c r="A41" s="13">
        <f ca="1" t="shared" si="0"/>
        <v>1970</v>
      </c>
      <c r="B41" s="6" t="s">
        <v>13</v>
      </c>
      <c r="C41">
        <v>43</v>
      </c>
    </row>
    <row r="42" spans="1:3" ht="15">
      <c r="A42" s="13">
        <f ca="1" t="shared" si="0"/>
        <v>1969</v>
      </c>
      <c r="B42" s="6" t="s">
        <v>13</v>
      </c>
      <c r="C42">
        <v>44</v>
      </c>
    </row>
    <row r="43" spans="1:3" ht="15">
      <c r="A43" s="13">
        <f ca="1" t="shared" si="0"/>
        <v>1968</v>
      </c>
      <c r="B43" s="6" t="s">
        <v>13</v>
      </c>
      <c r="C43">
        <v>45</v>
      </c>
    </row>
    <row r="44" spans="1:3" ht="15">
      <c r="A44" s="13">
        <f ca="1" t="shared" si="0"/>
        <v>1967</v>
      </c>
      <c r="B44" s="6" t="s">
        <v>13</v>
      </c>
      <c r="C44">
        <v>46</v>
      </c>
    </row>
    <row r="45" spans="1:3" ht="15">
      <c r="A45" s="13">
        <f ca="1" t="shared" si="0"/>
        <v>1966</v>
      </c>
      <c r="B45" s="6" t="s">
        <v>13</v>
      </c>
      <c r="C45">
        <v>47</v>
      </c>
    </row>
    <row r="46" spans="1:3" ht="15">
      <c r="A46" s="13">
        <f ca="1" t="shared" si="0"/>
        <v>1965</v>
      </c>
      <c r="B46" s="6" t="s">
        <v>13</v>
      </c>
      <c r="C46">
        <v>48</v>
      </c>
    </row>
    <row r="47" spans="1:3" ht="15">
      <c r="A47" s="13">
        <f ca="1" t="shared" si="0"/>
        <v>1964</v>
      </c>
      <c r="B47" s="6" t="s">
        <v>13</v>
      </c>
      <c r="C47">
        <v>49</v>
      </c>
    </row>
    <row r="48" spans="1:3" ht="15">
      <c r="A48" s="13">
        <f ca="1" t="shared" si="0"/>
        <v>1963</v>
      </c>
      <c r="B48" s="6" t="s">
        <v>14</v>
      </c>
      <c r="C48">
        <v>50</v>
      </c>
    </row>
    <row r="49" spans="1:3" ht="15">
      <c r="A49" s="13">
        <f ca="1" t="shared" si="0"/>
        <v>1962</v>
      </c>
      <c r="B49" s="6" t="s">
        <v>14</v>
      </c>
      <c r="C49">
        <v>51</v>
      </c>
    </row>
    <row r="50" spans="1:3" ht="15">
      <c r="A50" s="13">
        <f ca="1" t="shared" si="0"/>
        <v>1961</v>
      </c>
      <c r="B50" s="6" t="s">
        <v>14</v>
      </c>
      <c r="C50">
        <v>52</v>
      </c>
    </row>
    <row r="51" spans="1:3" ht="15">
      <c r="A51" s="13">
        <f ca="1" t="shared" si="0"/>
        <v>1960</v>
      </c>
      <c r="B51" s="6" t="s">
        <v>14</v>
      </c>
      <c r="C51">
        <v>53</v>
      </c>
    </row>
    <row r="52" spans="1:3" ht="15">
      <c r="A52" s="13">
        <f ca="1" t="shared" si="0"/>
        <v>1959</v>
      </c>
      <c r="B52" s="6" t="s">
        <v>14</v>
      </c>
      <c r="C52">
        <v>54</v>
      </c>
    </row>
    <row r="53" spans="1:3" ht="15">
      <c r="A53" s="13">
        <f ca="1" t="shared" si="0"/>
        <v>1958</v>
      </c>
      <c r="B53" s="6" t="s">
        <v>14</v>
      </c>
      <c r="C53">
        <v>55</v>
      </c>
    </row>
    <row r="54" spans="1:3" ht="15">
      <c r="A54" s="13">
        <f ca="1" t="shared" si="0"/>
        <v>1957</v>
      </c>
      <c r="B54" s="6" t="s">
        <v>14</v>
      </c>
      <c r="C54">
        <v>56</v>
      </c>
    </row>
    <row r="55" spans="1:3" ht="15">
      <c r="A55" s="13">
        <f ca="1" t="shared" si="0"/>
        <v>1956</v>
      </c>
      <c r="B55" s="6" t="s">
        <v>14</v>
      </c>
      <c r="C55">
        <v>57</v>
      </c>
    </row>
    <row r="56" spans="1:3" ht="15">
      <c r="A56" s="13">
        <f ca="1" t="shared" si="0"/>
        <v>1955</v>
      </c>
      <c r="B56" s="6" t="s">
        <v>14</v>
      </c>
      <c r="C56">
        <v>58</v>
      </c>
    </row>
    <row r="57" spans="1:3" ht="15">
      <c r="A57" s="13">
        <f ca="1" t="shared" si="0"/>
        <v>1954</v>
      </c>
      <c r="B57" s="6" t="s">
        <v>14</v>
      </c>
      <c r="C57">
        <v>59</v>
      </c>
    </row>
    <row r="58" spans="1:3" ht="15">
      <c r="A58" s="13">
        <f ca="1" t="shared" si="0"/>
        <v>1953</v>
      </c>
      <c r="B58" s="6" t="s">
        <v>15</v>
      </c>
      <c r="C58">
        <v>60</v>
      </c>
    </row>
    <row r="59" spans="1:3" ht="15">
      <c r="A59" s="13">
        <f ca="1" t="shared" si="0"/>
        <v>1952</v>
      </c>
      <c r="B59" s="6" t="s">
        <v>15</v>
      </c>
      <c r="C59">
        <v>61</v>
      </c>
    </row>
    <row r="60" spans="1:3" ht="15">
      <c r="A60" s="13">
        <f ca="1" t="shared" si="0"/>
        <v>1951</v>
      </c>
      <c r="B60" s="6" t="s">
        <v>15</v>
      </c>
      <c r="C60">
        <v>62</v>
      </c>
    </row>
    <row r="61" spans="1:3" ht="15">
      <c r="A61" s="13">
        <f ca="1" t="shared" si="0"/>
        <v>1950</v>
      </c>
      <c r="B61" s="6" t="s">
        <v>15</v>
      </c>
      <c r="C61">
        <v>63</v>
      </c>
    </row>
    <row r="62" spans="1:3" ht="15">
      <c r="A62" s="13">
        <f ca="1" t="shared" si="0"/>
        <v>1949</v>
      </c>
      <c r="B62" s="6" t="s">
        <v>15</v>
      </c>
      <c r="C62">
        <v>64</v>
      </c>
    </row>
    <row r="63" spans="1:3" ht="15">
      <c r="A63" s="13">
        <f ca="1" t="shared" si="0"/>
        <v>1948</v>
      </c>
      <c r="B63" s="6" t="s">
        <v>15</v>
      </c>
      <c r="C63">
        <v>65</v>
      </c>
    </row>
    <row r="64" spans="1:3" ht="15">
      <c r="A64" s="13">
        <f ca="1" t="shared" si="0"/>
        <v>1947</v>
      </c>
      <c r="B64" s="6" t="s">
        <v>15</v>
      </c>
      <c r="C64">
        <v>66</v>
      </c>
    </row>
    <row r="65" spans="1:3" ht="15">
      <c r="A65" s="13">
        <f ca="1" t="shared" si="0"/>
        <v>1946</v>
      </c>
      <c r="B65" s="6" t="s">
        <v>15</v>
      </c>
      <c r="C65">
        <v>67</v>
      </c>
    </row>
    <row r="66" spans="1:3" ht="15">
      <c r="A66" s="13">
        <f ca="1" t="shared" si="0"/>
        <v>1945</v>
      </c>
      <c r="B66" s="6" t="s">
        <v>15</v>
      </c>
      <c r="C66">
        <v>68</v>
      </c>
    </row>
    <row r="67" spans="1:3" ht="15">
      <c r="A67" s="13">
        <f aca="true" ca="1" t="shared" si="1" ref="A67:A88">YEAR(TODAY())-C67</f>
        <v>1944</v>
      </c>
      <c r="B67" s="6" t="s">
        <v>15</v>
      </c>
      <c r="C67">
        <v>69</v>
      </c>
    </row>
    <row r="68" spans="1:3" ht="15">
      <c r="A68" s="13">
        <f ca="1" t="shared" si="1"/>
        <v>1943</v>
      </c>
      <c r="B68" s="6" t="s">
        <v>16</v>
      </c>
      <c r="C68">
        <v>70</v>
      </c>
    </row>
    <row r="69" spans="1:3" ht="15">
      <c r="A69" s="13">
        <f ca="1" t="shared" si="1"/>
        <v>1942</v>
      </c>
      <c r="B69" s="6" t="s">
        <v>16</v>
      </c>
      <c r="C69">
        <v>71</v>
      </c>
    </row>
    <row r="70" spans="1:3" ht="15">
      <c r="A70" s="13">
        <f ca="1" t="shared" si="1"/>
        <v>1941</v>
      </c>
      <c r="B70" s="6" t="s">
        <v>16</v>
      </c>
      <c r="C70">
        <v>72</v>
      </c>
    </row>
    <row r="71" spans="1:3" ht="15">
      <c r="A71" s="13">
        <f ca="1" t="shared" si="1"/>
        <v>1940</v>
      </c>
      <c r="B71" s="6" t="s">
        <v>16</v>
      </c>
      <c r="C71">
        <v>73</v>
      </c>
    </row>
    <row r="72" spans="1:3" ht="15">
      <c r="A72" s="13">
        <f ca="1" t="shared" si="1"/>
        <v>1939</v>
      </c>
      <c r="B72" s="6" t="s">
        <v>16</v>
      </c>
      <c r="C72">
        <v>74</v>
      </c>
    </row>
    <row r="73" spans="1:3" ht="15">
      <c r="A73" s="13">
        <f ca="1" t="shared" si="1"/>
        <v>1938</v>
      </c>
      <c r="B73" s="6" t="s">
        <v>16</v>
      </c>
      <c r="C73">
        <v>75</v>
      </c>
    </row>
    <row r="74" spans="1:3" ht="15">
      <c r="A74" s="13">
        <f ca="1" t="shared" si="1"/>
        <v>1937</v>
      </c>
      <c r="B74" s="6" t="s">
        <v>16</v>
      </c>
      <c r="C74">
        <v>76</v>
      </c>
    </row>
    <row r="75" spans="1:3" ht="15">
      <c r="A75" s="13">
        <f ca="1" t="shared" si="1"/>
        <v>1936</v>
      </c>
      <c r="B75" s="6" t="s">
        <v>16</v>
      </c>
      <c r="C75">
        <v>77</v>
      </c>
    </row>
    <row r="76" spans="1:3" ht="15">
      <c r="A76" s="13">
        <f ca="1" t="shared" si="1"/>
        <v>1935</v>
      </c>
      <c r="B76" s="6" t="s">
        <v>16</v>
      </c>
      <c r="C76">
        <v>78</v>
      </c>
    </row>
    <row r="77" spans="1:3" ht="15">
      <c r="A77" s="13">
        <f ca="1" t="shared" si="1"/>
        <v>1934</v>
      </c>
      <c r="B77" s="6" t="s">
        <v>16</v>
      </c>
      <c r="C77">
        <v>79</v>
      </c>
    </row>
    <row r="78" spans="1:3" ht="15">
      <c r="A78" s="13">
        <f ca="1" t="shared" si="1"/>
        <v>1933</v>
      </c>
      <c r="B78" s="6" t="s">
        <v>147</v>
      </c>
      <c r="C78">
        <v>80</v>
      </c>
    </row>
    <row r="79" spans="1:3" ht="15">
      <c r="A79" s="13">
        <f ca="1" t="shared" si="1"/>
        <v>1932</v>
      </c>
      <c r="B79" s="6" t="s">
        <v>147</v>
      </c>
      <c r="C79">
        <v>81</v>
      </c>
    </row>
    <row r="80" spans="1:3" ht="15">
      <c r="A80" s="13">
        <f ca="1" t="shared" si="1"/>
        <v>1931</v>
      </c>
      <c r="B80" s="6" t="s">
        <v>147</v>
      </c>
      <c r="C80">
        <v>82</v>
      </c>
    </row>
    <row r="81" spans="1:3" ht="15">
      <c r="A81" s="13">
        <f ca="1" t="shared" si="1"/>
        <v>1930</v>
      </c>
      <c r="B81" s="6" t="s">
        <v>147</v>
      </c>
      <c r="C81">
        <v>83</v>
      </c>
    </row>
    <row r="82" spans="1:3" ht="15">
      <c r="A82" s="13">
        <f ca="1" t="shared" si="1"/>
        <v>1929</v>
      </c>
      <c r="B82" s="6" t="s">
        <v>147</v>
      </c>
      <c r="C82">
        <v>84</v>
      </c>
    </row>
    <row r="83" spans="1:3" ht="15">
      <c r="A83" s="13">
        <f ca="1" t="shared" si="1"/>
        <v>1928</v>
      </c>
      <c r="B83" s="6" t="s">
        <v>147</v>
      </c>
      <c r="C83">
        <v>85</v>
      </c>
    </row>
    <row r="84" spans="1:3" ht="15">
      <c r="A84" s="13">
        <f ca="1" t="shared" si="1"/>
        <v>1927</v>
      </c>
      <c r="B84" s="6" t="s">
        <v>147</v>
      </c>
      <c r="C84">
        <v>86</v>
      </c>
    </row>
    <row r="85" spans="1:3" ht="15">
      <c r="A85" s="13">
        <f ca="1" t="shared" si="1"/>
        <v>1926</v>
      </c>
      <c r="B85" s="6" t="s">
        <v>147</v>
      </c>
      <c r="C85">
        <v>87</v>
      </c>
    </row>
    <row r="86" spans="1:3" ht="15">
      <c r="A86" s="13">
        <f ca="1" t="shared" si="1"/>
        <v>1925</v>
      </c>
      <c r="B86" s="6" t="s">
        <v>147</v>
      </c>
      <c r="C86">
        <v>88</v>
      </c>
    </row>
    <row r="87" spans="1:3" ht="15">
      <c r="A87" s="13">
        <f ca="1" t="shared" si="1"/>
        <v>1924</v>
      </c>
      <c r="B87" s="6" t="s">
        <v>147</v>
      </c>
      <c r="C87">
        <v>89</v>
      </c>
    </row>
    <row r="88" spans="1:3" ht="15">
      <c r="A88" s="13">
        <f ca="1" t="shared" si="1"/>
        <v>1923</v>
      </c>
      <c r="B88" s="6" t="s">
        <v>147</v>
      </c>
      <c r="C88">
        <v>90</v>
      </c>
    </row>
    <row r="89" spans="1:3" ht="15">
      <c r="A89" s="13">
        <f ca="1">YEAR(TODAY())-C89</f>
        <v>1922</v>
      </c>
      <c r="B89" s="6" t="s">
        <v>147</v>
      </c>
      <c r="C89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P2"/>
  <sheetViews>
    <sheetView zoomScalePageLayoutView="0" workbookViewId="0" topLeftCell="A1">
      <selection activeCell="A3" sqref="A3"/>
    </sheetView>
  </sheetViews>
  <sheetFormatPr defaultColWidth="11.421875" defaultRowHeight="15"/>
  <sheetData>
    <row r="1" spans="1:42" ht="15">
      <c r="A1" t="s">
        <v>0</v>
      </c>
      <c r="B1" t="s">
        <v>47</v>
      </c>
      <c r="C1" t="s">
        <v>1</v>
      </c>
      <c r="D1" t="s">
        <v>2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</v>
      </c>
      <c r="R1" t="s">
        <v>4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68</v>
      </c>
      <c r="AB1" t="s">
        <v>69</v>
      </c>
      <c r="AC1" t="s">
        <v>70</v>
      </c>
      <c r="AD1" t="s">
        <v>71</v>
      </c>
      <c r="AE1" t="s">
        <v>72</v>
      </c>
      <c r="AF1" t="s">
        <v>73</v>
      </c>
      <c r="AG1" t="s">
        <v>74</v>
      </c>
      <c r="AH1" t="s">
        <v>75</v>
      </c>
      <c r="AI1" t="s">
        <v>76</v>
      </c>
      <c r="AJ1" t="s">
        <v>77</v>
      </c>
      <c r="AK1" t="s">
        <v>78</v>
      </c>
      <c r="AL1" t="s">
        <v>79</v>
      </c>
      <c r="AM1" t="s">
        <v>80</v>
      </c>
      <c r="AN1" t="s">
        <v>81</v>
      </c>
      <c r="AO1" t="s">
        <v>82</v>
      </c>
      <c r="AP1" t="s">
        <v>83</v>
      </c>
    </row>
    <row r="2" spans="1:42" ht="15">
      <c r="A2" t="s">
        <v>84</v>
      </c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35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  <c r="X2" t="s">
        <v>106</v>
      </c>
      <c r="Y2" t="s">
        <v>107</v>
      </c>
      <c r="Z2" t="s">
        <v>108</v>
      </c>
      <c r="AA2" t="s">
        <v>109</v>
      </c>
      <c r="AB2" t="s">
        <v>110</v>
      </c>
      <c r="AC2" t="s">
        <v>111</v>
      </c>
      <c r="AD2" t="s">
        <v>112</v>
      </c>
      <c r="AE2" t="s">
        <v>113</v>
      </c>
      <c r="AF2" t="s">
        <v>114</v>
      </c>
      <c r="AG2" t="s">
        <v>115</v>
      </c>
      <c r="AH2" t="s">
        <v>116</v>
      </c>
      <c r="AI2" t="s">
        <v>117</v>
      </c>
      <c r="AJ2" t="s">
        <v>118</v>
      </c>
      <c r="AK2" t="s">
        <v>119</v>
      </c>
      <c r="AL2" t="s">
        <v>120</v>
      </c>
      <c r="AM2" t="s">
        <v>121</v>
      </c>
      <c r="AN2" t="s">
        <v>122</v>
      </c>
      <c r="AO2" t="s">
        <v>123</v>
      </c>
      <c r="AP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J-Marc</dc:creator>
  <cp:keywords/>
  <dc:description/>
  <cp:lastModifiedBy>Gilles</cp:lastModifiedBy>
  <cp:lastPrinted>2012-09-14T13:19:19Z</cp:lastPrinted>
  <dcterms:created xsi:type="dcterms:W3CDTF">2010-08-20T11:54:02Z</dcterms:created>
  <dcterms:modified xsi:type="dcterms:W3CDTF">2013-02-25T21:02:07Z</dcterms:modified>
  <cp:category/>
  <cp:version/>
  <cp:contentType/>
  <cp:contentStatus/>
</cp:coreProperties>
</file>